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13_ncr:1_{A3971DC7-3EEF-49FB-A6BC-A5B012EA35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talogue_données" sheetId="5" r:id="rId1"/>
    <sheet name="Catalogue_graphiques" sheetId="6" r:id="rId2"/>
    <sheet name="Catalogue_cartographie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5" l="1"/>
  <c r="E45" i="5"/>
  <c r="F45" i="5"/>
  <c r="G45" i="5"/>
  <c r="H45" i="5"/>
  <c r="I45" i="5"/>
  <c r="J45" i="5"/>
  <c r="K45" i="5"/>
  <c r="L45" i="5"/>
  <c r="M45" i="5"/>
  <c r="N45" i="5"/>
  <c r="C45" i="5"/>
  <c r="N43" i="5"/>
  <c r="M43" i="5"/>
  <c r="L43" i="5"/>
  <c r="K43" i="5"/>
  <c r="J43" i="5"/>
  <c r="I43" i="5"/>
  <c r="H43" i="5"/>
  <c r="G43" i="5"/>
  <c r="F43" i="5"/>
  <c r="E43" i="5"/>
  <c r="D43" i="5"/>
  <c r="C43" i="5"/>
  <c r="D44" i="5"/>
  <c r="E44" i="5"/>
  <c r="F44" i="5"/>
  <c r="G44" i="5"/>
  <c r="H44" i="5"/>
  <c r="I44" i="5"/>
  <c r="J44" i="5"/>
  <c r="K44" i="5"/>
  <c r="L44" i="5"/>
  <c r="M44" i="5"/>
  <c r="N44" i="5"/>
  <c r="C44" i="5"/>
  <c r="D42" i="5"/>
  <c r="E42" i="5"/>
  <c r="F42" i="5"/>
  <c r="G42" i="5"/>
  <c r="H42" i="5"/>
  <c r="I42" i="5"/>
  <c r="J42" i="5"/>
  <c r="K42" i="5"/>
  <c r="L42" i="5"/>
  <c r="M42" i="5"/>
  <c r="N42" i="5"/>
  <c r="C42" i="5"/>
  <c r="L46" i="5" l="1"/>
  <c r="K46" i="5"/>
  <c r="K48" i="5" s="1"/>
  <c r="L50" i="5"/>
  <c r="L49" i="5"/>
  <c r="L48" i="5"/>
  <c r="M48" i="5"/>
  <c r="F49" i="5"/>
  <c r="I48" i="5"/>
  <c r="M46" i="5"/>
  <c r="L47" i="5"/>
  <c r="J46" i="5"/>
  <c r="J49" i="5" s="1"/>
  <c r="O44" i="5"/>
  <c r="O45" i="5"/>
  <c r="I46" i="5"/>
  <c r="I50" i="5" s="1"/>
  <c r="G46" i="5"/>
  <c r="G50" i="5" s="1"/>
  <c r="Q44" i="5"/>
  <c r="Q45" i="5"/>
  <c r="F46" i="5"/>
  <c r="F50" i="5" s="1"/>
  <c r="H46" i="5"/>
  <c r="H48" i="5" s="1"/>
  <c r="P44" i="5"/>
  <c r="P45" i="5"/>
  <c r="D46" i="5"/>
  <c r="K50" i="5"/>
  <c r="C46" i="5"/>
  <c r="C50" i="5" s="1"/>
  <c r="N46" i="5"/>
  <c r="N47" i="5" s="1"/>
  <c r="K49" i="5"/>
  <c r="K47" i="5"/>
  <c r="H49" i="5"/>
  <c r="H50" i="5"/>
  <c r="H47" i="5"/>
  <c r="E46" i="5"/>
  <c r="P46" i="5" l="1"/>
  <c r="C47" i="5"/>
  <c r="C49" i="5"/>
  <c r="I47" i="5"/>
  <c r="G49" i="5"/>
  <c r="G48" i="5"/>
  <c r="J50" i="5"/>
  <c r="J48" i="5"/>
  <c r="N50" i="5"/>
  <c r="N48" i="5"/>
  <c r="N49" i="5"/>
  <c r="Q46" i="5"/>
  <c r="Q47" i="5" s="1"/>
  <c r="P47" i="5"/>
  <c r="D50" i="5"/>
  <c r="J47" i="5"/>
  <c r="F47" i="5"/>
  <c r="I49" i="5"/>
  <c r="D49" i="5"/>
  <c r="M50" i="5"/>
  <c r="M49" i="5"/>
  <c r="F48" i="5"/>
  <c r="O46" i="5"/>
  <c r="O47" i="5" s="1"/>
  <c r="C48" i="5"/>
  <c r="D47" i="5"/>
  <c r="M47" i="5"/>
  <c r="G47" i="5"/>
  <c r="D48" i="5"/>
  <c r="E49" i="5"/>
  <c r="E50" i="5"/>
  <c r="E47" i="5"/>
  <c r="E48" i="5"/>
</calcChain>
</file>

<file path=xl/sharedStrings.xml><?xml version="1.0" encoding="utf-8"?>
<sst xmlns="http://schemas.openxmlformats.org/spreadsheetml/2006/main" count="617" uniqueCount="130">
  <si>
    <t>ALLONDON</t>
  </si>
  <si>
    <t>Embouchure Allondon</t>
  </si>
  <si>
    <t xml:space="preserve">ARVE </t>
  </si>
  <si>
    <t>ARVE</t>
  </si>
  <si>
    <t>Lac</t>
  </si>
  <si>
    <t>AUBONNE</t>
  </si>
  <si>
    <t>Allaman, Le Coulet</t>
  </si>
  <si>
    <t>CHAMBERONNE</t>
  </si>
  <si>
    <t>Embouchure</t>
  </si>
  <si>
    <t>EAU FROIDE</t>
  </si>
  <si>
    <t>Rennaz</t>
  </si>
  <si>
    <t>GRAND CANAL</t>
  </si>
  <si>
    <t>MORGES</t>
  </si>
  <si>
    <t>PROMENTHOUSE</t>
  </si>
  <si>
    <t>Gland, Route Suisse (Le Rancho)</t>
  </si>
  <si>
    <t>RHONE</t>
  </si>
  <si>
    <t>Chancy, Aux Ripes</t>
  </si>
  <si>
    <t>VENOGE</t>
  </si>
  <si>
    <t>VERSOIX</t>
  </si>
  <si>
    <t>VEVEYSE</t>
  </si>
  <si>
    <t>Aigle</t>
  </si>
  <si>
    <t xml:space="preserve"> Veyrier</t>
  </si>
  <si>
    <t xml:space="preserve"> Abondance</t>
  </si>
  <si>
    <t xml:space="preserve"> Taninges</t>
  </si>
  <si>
    <t xml:space="preserve"> Le Reposoir</t>
  </si>
  <si>
    <t>Très bon</t>
  </si>
  <si>
    <t>Bon</t>
  </si>
  <si>
    <t>Moyen</t>
  </si>
  <si>
    <t>Mauvais</t>
  </si>
  <si>
    <t>Nombres de stations de chaque catégorie</t>
  </si>
  <si>
    <t>Total</t>
  </si>
  <si>
    <t>Très bon (%)</t>
  </si>
  <si>
    <t>Bon (%)</t>
  </si>
  <si>
    <t>Moyen (%)</t>
  </si>
  <si>
    <t>Mauvais (%)</t>
  </si>
  <si>
    <t>DRANSE DE MORZINE</t>
  </si>
  <si>
    <t>BORGNE</t>
  </si>
  <si>
    <t>Amont Step Hérémence</t>
  </si>
  <si>
    <t>GIFFRE</t>
  </si>
  <si>
    <t>Les Bois (Ecublens)</t>
  </si>
  <si>
    <t>Paquis</t>
  </si>
  <si>
    <t>Turtmann</t>
  </si>
  <si>
    <t>VISPA</t>
  </si>
  <si>
    <t>BDD_Macro_10-12.DOC</t>
  </si>
  <si>
    <t>BDD_Macro_13-15.DOC</t>
  </si>
  <si>
    <t>BDD_Macro_10-12.NH4</t>
  </si>
  <si>
    <t>BDD_Macro_13-15.NH4</t>
  </si>
  <si>
    <t>BDD_Macro_13-15.NO3</t>
  </si>
  <si>
    <t>BDD_Macro_10-12.NO3</t>
  </si>
  <si>
    <t>BDD_Macro_10-12.PO4</t>
  </si>
  <si>
    <t>BDD_Macro_13-15.PO4</t>
  </si>
  <si>
    <t>Bonne</t>
  </si>
  <si>
    <t>mauvaise</t>
  </si>
  <si>
    <t>Mauvaise</t>
  </si>
  <si>
    <t>Moyenne</t>
  </si>
  <si>
    <t>Très Bonne</t>
  </si>
  <si>
    <t>BDD_Macro_16-18.DOC</t>
  </si>
  <si>
    <t>BDD_Macro_16-18.NH4</t>
  </si>
  <si>
    <t>BDD_Macro_16-18.NO3</t>
  </si>
  <si>
    <t>BDD_Macro_16-18.PO4</t>
  </si>
  <si>
    <t>BOIRON (LE)</t>
  </si>
  <si>
    <t>DULLIVE (LA)</t>
  </si>
  <si>
    <t>GRANDE EAU (LA)</t>
  </si>
  <si>
    <t>LEMAN</t>
  </si>
  <si>
    <t>DRANCE</t>
  </si>
  <si>
    <t>RHÔNE</t>
  </si>
  <si>
    <t>BORNE</t>
  </si>
  <si>
    <t xml:space="preserve">DRANSE </t>
  </si>
  <si>
    <t xml:space="preserve">EDIAN </t>
  </si>
  <si>
    <t xml:space="preserve">FORON DE TANINGES </t>
  </si>
  <si>
    <t xml:space="preserve">GRAND FORON </t>
  </si>
  <si>
    <t>Unil</t>
  </si>
  <si>
    <t>Aval Step</t>
  </si>
  <si>
    <t>Amont Lac (Morges)</t>
  </si>
  <si>
    <t>Vevey / Sesa</t>
  </si>
  <si>
    <t>Ecole De Médecine</t>
  </si>
  <si>
    <t>Versoix_Amont_Cff</t>
  </si>
  <si>
    <t>Martigny Station Hydrologique Ofev N° 2053</t>
  </si>
  <si>
    <t>Brig_Amont_Step</t>
  </si>
  <si>
    <t>Av. Ciba/Monthey = Am. Step Collombey</t>
  </si>
  <si>
    <t>Evionnaz_Amont</t>
  </si>
  <si>
    <t>Cimo - 100M Amont Step</t>
  </si>
  <si>
    <t>Porte Du Scex</t>
  </si>
  <si>
    <t>Raron Amont Rejet Lonza</t>
  </si>
  <si>
    <t>Sion Centre (Shgn) Aval Canal Vissigen</t>
  </si>
  <si>
    <t>Amont Visp, Station Hydrologique Ofev 2351</t>
  </si>
  <si>
    <t>Magland</t>
  </si>
  <si>
    <t>St-Pierre-En-Faucigny</t>
  </si>
  <si>
    <t>Dranse De Morzine À La Baume</t>
  </si>
  <si>
    <t>Giffre À Taninges</t>
  </si>
  <si>
    <t>Pont_De_Zone</t>
  </si>
  <si>
    <t>2010-2012</t>
  </si>
  <si>
    <t>2013-2015</t>
  </si>
  <si>
    <t>2016-2018</t>
  </si>
  <si>
    <t>COD</t>
  </si>
  <si>
    <t>NO3</t>
  </si>
  <si>
    <t>NH4</t>
  </si>
  <si>
    <t>PO4</t>
  </si>
  <si>
    <t>Evolution de la classification moyenne/mauvaise</t>
  </si>
  <si>
    <t>13-15</t>
  </si>
  <si>
    <t>10-12</t>
  </si>
  <si>
    <t>16-18</t>
  </si>
  <si>
    <t>Nutriments dans les cours d'eau</t>
  </si>
  <si>
    <t>Nom: "R1: Nutriments dans les cours d'eau"</t>
  </si>
  <si>
    <t>Paramètres/</t>
  </si>
  <si>
    <t>Classification</t>
  </si>
  <si>
    <t>(mg/L)</t>
  </si>
  <si>
    <r>
      <t>N-NH</t>
    </r>
    <r>
      <rPr>
        <vertAlign val="subscript"/>
        <sz val="7"/>
        <color theme="1"/>
        <rFont val="Calibri"/>
        <family val="2"/>
        <scheme val="minor"/>
      </rPr>
      <t>4</t>
    </r>
  </si>
  <si>
    <r>
      <t>(mg N-NH</t>
    </r>
    <r>
      <rPr>
        <vertAlign val="subscript"/>
        <sz val="7"/>
        <color theme="1"/>
        <rFont val="Calibri"/>
        <family val="2"/>
        <scheme val="minor"/>
      </rPr>
      <t>4</t>
    </r>
    <r>
      <rPr>
        <sz val="7"/>
        <color theme="1"/>
        <rFont val="Calibri"/>
        <family val="2"/>
        <scheme val="minor"/>
      </rPr>
      <t>/L)</t>
    </r>
  </si>
  <si>
    <r>
      <t>P-PO</t>
    </r>
    <r>
      <rPr>
        <vertAlign val="subscript"/>
        <sz val="7"/>
        <color theme="1"/>
        <rFont val="Calibri"/>
        <family val="2"/>
        <scheme val="minor"/>
      </rPr>
      <t>4</t>
    </r>
  </si>
  <si>
    <r>
      <t>(mg P-PO</t>
    </r>
    <r>
      <rPr>
        <vertAlign val="subscript"/>
        <sz val="7"/>
        <color theme="1"/>
        <rFont val="Calibri"/>
        <family val="2"/>
        <scheme val="minor"/>
      </rPr>
      <t>4</t>
    </r>
    <r>
      <rPr>
        <sz val="7"/>
        <color theme="1"/>
        <rFont val="Calibri"/>
        <family val="2"/>
        <scheme val="minor"/>
      </rPr>
      <t>/L)</t>
    </r>
  </si>
  <si>
    <t>N-NO3</t>
  </si>
  <si>
    <r>
      <t>(mg N-NO</t>
    </r>
    <r>
      <rPr>
        <vertAlign val="subscript"/>
        <sz val="7"/>
        <color theme="1"/>
        <rFont val="Calibri"/>
        <family val="2"/>
        <scheme val="minor"/>
      </rPr>
      <t>3</t>
    </r>
    <r>
      <rPr>
        <sz val="7"/>
        <color theme="1"/>
        <rFont val="Calibri"/>
        <family val="2"/>
        <scheme val="minor"/>
      </rPr>
      <t>/L)</t>
    </r>
  </si>
  <si>
    <t>Très bonne</t>
  </si>
  <si>
    <t>&lt;= 3</t>
  </si>
  <si>
    <t>&lt;= 0.1</t>
  </si>
  <si>
    <t>&lt;=0.025</t>
  </si>
  <si>
    <t>&lt;= 1</t>
  </si>
  <si>
    <t>3 – 5</t>
  </si>
  <si>
    <t>0.1 – 0.4</t>
  </si>
  <si>
    <t xml:space="preserve">0.025 – 0.050 </t>
  </si>
  <si>
    <t>5 – 8</t>
  </si>
  <si>
    <t>0.4 – 1</t>
  </si>
  <si>
    <t>0.050 – 0.250</t>
  </si>
  <si>
    <t>&gt; 8</t>
  </si>
  <si>
    <t>&gt; 1</t>
  </si>
  <si>
    <t>&gt; 0.250</t>
  </si>
  <si>
    <t>&gt; 6</t>
  </si>
  <si>
    <t>Grille d'évaluation</t>
  </si>
  <si>
    <t>Date de dernière mise à jour: 23/03/2020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</si>
</sst>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[$-40C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vertAlign val="subscript"/>
      <sz val="7"/>
      <color theme="1"/>
      <name val="Calibri"/>
      <family val="2"/>
      <scheme val="minor"/>
    </font>
    <font>
      <sz val="7"/>
      <color rgb="FFFFFFFF"/>
      <name val="Calibri"/>
      <family val="2"/>
      <scheme val="minor"/>
    </font>
    <font>
      <sz val="7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1F386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6" fontId="16" fillId="0" borderId="0" applyBorder="0" applyProtection="0"/>
  </cellStyleXfs>
  <cellXfs count="145">
    <xf numFmtId="0" fontId="0" fillId="0" borderId="0" xfId="0"/>
    <xf numFmtId="0" fontId="2" fillId="0" borderId="4" xfId="0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0" borderId="0" xfId="0" applyFont="1" applyFill="1"/>
    <xf numFmtId="0" fontId="5" fillId="4" borderId="13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 wrapText="1"/>
    </xf>
    <xf numFmtId="0" fontId="5" fillId="4" borderId="16" xfId="2" applyFont="1" applyFill="1" applyBorder="1" applyAlignment="1">
      <alignment horizontal="left"/>
    </xf>
    <xf numFmtId="0" fontId="5" fillId="4" borderId="17" xfId="2" applyFont="1" applyFill="1" applyBorder="1" applyAlignment="1">
      <alignment horizontal="left"/>
    </xf>
    <xf numFmtId="0" fontId="5" fillId="4" borderId="18" xfId="2" applyFont="1" applyFill="1" applyBorder="1" applyAlignment="1">
      <alignment horizontal="left"/>
    </xf>
    <xf numFmtId="0" fontId="5" fillId="4" borderId="19" xfId="2" applyFont="1" applyFill="1" applyBorder="1" applyAlignment="1">
      <alignment horizontal="left"/>
    </xf>
    <xf numFmtId="0" fontId="5" fillId="0" borderId="0" xfId="2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right" wrapText="1"/>
    </xf>
    <xf numFmtId="0" fontId="4" fillId="0" borderId="0" xfId="2" applyFill="1" applyBorder="1"/>
    <xf numFmtId="2" fontId="7" fillId="0" borderId="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8" fillId="0" borderId="14" xfId="2" applyFont="1" applyFill="1" applyBorder="1" applyAlignment="1">
      <alignment horizontal="center" wrapText="1"/>
    </xf>
    <xf numFmtId="0" fontId="11" fillId="0" borderId="15" xfId="2" applyFont="1" applyFill="1" applyBorder="1" applyAlignment="1">
      <alignment horizontal="left" wrapText="1"/>
    </xf>
    <xf numFmtId="0" fontId="11" fillId="0" borderId="15" xfId="2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/>
    </xf>
    <xf numFmtId="0" fontId="8" fillId="0" borderId="14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left" vertical="center"/>
    </xf>
    <xf numFmtId="2" fontId="7" fillId="0" borderId="8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wrapText="1"/>
    </xf>
    <xf numFmtId="0" fontId="15" fillId="0" borderId="0" xfId="2" applyFont="1" applyFill="1" applyBorder="1" applyAlignment="1">
      <alignment wrapText="1"/>
    </xf>
    <xf numFmtId="0" fontId="15" fillId="0" borderId="7" xfId="2" applyFont="1" applyFill="1" applyBorder="1" applyAlignment="1">
      <alignment wrapText="1"/>
    </xf>
    <xf numFmtId="0" fontId="13" fillId="0" borderId="2" xfId="0" applyFont="1" applyFill="1" applyBorder="1"/>
    <xf numFmtId="0" fontId="13" fillId="0" borderId="0" xfId="0" applyFont="1" applyFill="1" applyBorder="1"/>
    <xf numFmtId="0" fontId="13" fillId="0" borderId="7" xfId="0" applyFont="1" applyFill="1" applyBorder="1"/>
    <xf numFmtId="0" fontId="15" fillId="0" borderId="2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/>
    </xf>
    <xf numFmtId="0" fontId="15" fillId="0" borderId="2" xfId="2" applyFont="1" applyFill="1" applyBorder="1" applyAlignment="1">
      <alignment horizontal="center" wrapText="1"/>
    </xf>
    <xf numFmtId="0" fontId="15" fillId="0" borderId="0" xfId="2" applyFont="1" applyFill="1" applyBorder="1" applyAlignment="1">
      <alignment horizontal="center" wrapText="1"/>
    </xf>
    <xf numFmtId="0" fontId="15" fillId="0" borderId="7" xfId="2" applyFont="1" applyFill="1" applyBorder="1" applyAlignment="1">
      <alignment horizontal="center" wrapText="1"/>
    </xf>
    <xf numFmtId="9" fontId="13" fillId="0" borderId="8" xfId="1" applyNumberFormat="1" applyFont="1" applyFill="1" applyBorder="1" applyAlignment="1">
      <alignment horizontal="center"/>
    </xf>
    <xf numFmtId="9" fontId="13" fillId="0" borderId="3" xfId="1" applyNumberFormat="1" applyFont="1" applyFill="1" applyBorder="1" applyAlignment="1">
      <alignment horizontal="center"/>
    </xf>
    <xf numFmtId="9" fontId="13" fillId="0" borderId="9" xfId="1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Border="1" applyAlignment="1">
      <alignment vertical="center"/>
    </xf>
    <xf numFmtId="49" fontId="0" fillId="0" borderId="22" xfId="0" applyNumberForma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6" fontId="16" fillId="7" borderId="22" xfId="3" applyFill="1" applyBorder="1" applyAlignment="1" applyProtection="1">
      <alignment horizontal="center"/>
    </xf>
    <xf numFmtId="166" fontId="16" fillId="7" borderId="20" xfId="3" applyFill="1" applyBorder="1" applyAlignment="1" applyProtection="1">
      <alignment horizontal="center"/>
    </xf>
    <xf numFmtId="166" fontId="17" fillId="7" borderId="20" xfId="3" applyFont="1" applyFill="1" applyBorder="1" applyAlignment="1" applyProtection="1">
      <alignment horizontal="center" vertical="center" wrapText="1"/>
    </xf>
    <xf numFmtId="166" fontId="17" fillId="7" borderId="21" xfId="3" applyFont="1" applyFill="1" applyBorder="1" applyAlignment="1" applyProtection="1">
      <alignment horizontal="center" vertical="center" wrapText="1"/>
    </xf>
    <xf numFmtId="166" fontId="17" fillId="7" borderId="0" xfId="3" applyFont="1" applyFill="1" applyBorder="1" applyAlignment="1" applyProtection="1">
      <alignment vertical="center" wrapText="1"/>
    </xf>
    <xf numFmtId="166" fontId="16" fillId="7" borderId="0" xfId="3" applyFill="1" applyProtection="1"/>
    <xf numFmtId="0" fontId="0" fillId="7" borderId="0" xfId="0" applyFill="1"/>
    <xf numFmtId="166" fontId="18" fillId="0" borderId="23" xfId="3" applyFont="1" applyBorder="1" applyProtection="1"/>
    <xf numFmtId="166" fontId="18" fillId="0" borderId="24" xfId="3" applyFont="1" applyBorder="1" applyProtection="1"/>
    <xf numFmtId="166" fontId="18" fillId="0" borderId="25" xfId="3" applyFont="1" applyBorder="1" applyProtection="1"/>
    <xf numFmtId="3" fontId="19" fillId="0" borderId="0" xfId="0" applyNumberFormat="1" applyFont="1"/>
    <xf numFmtId="0" fontId="19" fillId="0" borderId="0" xfId="0" applyFont="1"/>
    <xf numFmtId="166" fontId="18" fillId="0" borderId="26" xfId="3" applyFont="1" applyBorder="1" applyProtection="1"/>
    <xf numFmtId="166" fontId="18" fillId="0" borderId="27" xfId="3" applyFont="1" applyBorder="1" applyProtection="1"/>
    <xf numFmtId="166" fontId="18" fillId="0" borderId="28" xfId="3" applyFont="1" applyBorder="1" applyProtection="1"/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16" fontId="20" fillId="0" borderId="9" xfId="0" applyNumberFormat="1" applyFont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2" xfId="1" applyNumberFormat="1" applyFont="1" applyBorder="1" applyAlignment="1">
      <alignment horizontal="center"/>
    </xf>
    <xf numFmtId="9" fontId="0" fillId="0" borderId="0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9" xfId="1" applyNumberFormat="1" applyFont="1" applyBorder="1" applyAlignment="1">
      <alignment horizontal="center"/>
    </xf>
  </cellXfs>
  <cellStyles count="4">
    <cellStyle name="Excel Built-in Normal" xfId="3" xr:uid="{B4D60CC7-F3F7-4D6D-BB0B-A0CB49634CC6}"/>
    <cellStyle name="Normal" xfId="0" builtinId="0"/>
    <cellStyle name="Normal_Feuil3 2" xfId="2" xr:uid="{00000000-0005-0000-0000-000001000000}"/>
    <cellStyle name="Pourcentage" xfId="1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934566595702"/>
          <c:y val="6.1767899265756335E-2"/>
          <c:w val="0.86616924405253393"/>
          <c:h val="0.70083508607346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Catalogue_graphiques!$B$10</c:f>
              <c:strCache>
                <c:ptCount val="1"/>
                <c:pt idx="0">
                  <c:v>Très bon (%)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Catalogue_graphiques!$C$2:$N$4</c:f>
              <c:multiLvlStrCache>
                <c:ptCount val="12"/>
                <c:lvl>
                  <c:pt idx="0">
                    <c:v>10-12</c:v>
                  </c:pt>
                  <c:pt idx="1">
                    <c:v>13-15</c:v>
                  </c:pt>
                  <c:pt idx="2">
                    <c:v>16-18</c:v>
                  </c:pt>
                  <c:pt idx="3">
                    <c:v>10-12</c:v>
                  </c:pt>
                  <c:pt idx="4">
                    <c:v>13-15</c:v>
                  </c:pt>
                  <c:pt idx="5">
                    <c:v>16-18</c:v>
                  </c:pt>
                  <c:pt idx="6">
                    <c:v>10-12</c:v>
                  </c:pt>
                  <c:pt idx="7">
                    <c:v>13-15</c:v>
                  </c:pt>
                  <c:pt idx="8">
                    <c:v>16-18</c:v>
                  </c:pt>
                  <c:pt idx="9">
                    <c:v>10-12</c:v>
                  </c:pt>
                  <c:pt idx="10">
                    <c:v>13-15</c:v>
                  </c:pt>
                  <c:pt idx="11">
                    <c:v>16-18</c:v>
                  </c:pt>
                </c:lvl>
                <c:lvl>
                  <c:pt idx="0">
                    <c:v>COD</c:v>
                  </c:pt>
                  <c:pt idx="3">
                    <c:v>NH4</c:v>
                  </c:pt>
                  <c:pt idx="6">
                    <c:v>NO3</c:v>
                  </c:pt>
                  <c:pt idx="9">
                    <c:v>PO4</c:v>
                  </c:pt>
                </c:lvl>
              </c:multiLvlStrCache>
            </c:multiLvlStrRef>
          </c:cat>
          <c:val>
            <c:numRef>
              <c:f>Catalogue_graphiques!$C$10:$N$10</c:f>
              <c:numCache>
                <c:formatCode>0%</c:formatCode>
                <c:ptCount val="12"/>
                <c:pt idx="0">
                  <c:v>0.70270270270270274</c:v>
                </c:pt>
                <c:pt idx="1">
                  <c:v>0.72972972972972971</c:v>
                </c:pt>
                <c:pt idx="2">
                  <c:v>0.72972972972972971</c:v>
                </c:pt>
                <c:pt idx="3">
                  <c:v>0.27027027027027029</c:v>
                </c:pt>
                <c:pt idx="4">
                  <c:v>0.51351351351351349</c:v>
                </c:pt>
                <c:pt idx="5">
                  <c:v>0.48648648648648651</c:v>
                </c:pt>
                <c:pt idx="6">
                  <c:v>0.1891891891891892</c:v>
                </c:pt>
                <c:pt idx="7">
                  <c:v>0.3783783783783784</c:v>
                </c:pt>
                <c:pt idx="8">
                  <c:v>0.29729729729729731</c:v>
                </c:pt>
                <c:pt idx="9">
                  <c:v>0.43243243243243246</c:v>
                </c:pt>
                <c:pt idx="10">
                  <c:v>0.59459459459459463</c:v>
                </c:pt>
                <c:pt idx="11">
                  <c:v>0.51351351351351349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B-4F6A-97EE-267F461F34AC}"/>
            </c:ext>
          </c:extLst>
        </c:ser>
        <c:ser>
          <c:idx val="1"/>
          <c:order val="1"/>
          <c:tx>
            <c:strRef>
              <c:f>Catalogue_graphiques!$B$11</c:f>
              <c:strCache>
                <c:ptCount val="1"/>
                <c:pt idx="0">
                  <c:v>Bon (%)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Catalogue_graphiques!$C$2:$N$4</c:f>
              <c:multiLvlStrCache>
                <c:ptCount val="12"/>
                <c:lvl>
                  <c:pt idx="0">
                    <c:v>10-12</c:v>
                  </c:pt>
                  <c:pt idx="1">
                    <c:v>13-15</c:v>
                  </c:pt>
                  <c:pt idx="2">
                    <c:v>16-18</c:v>
                  </c:pt>
                  <c:pt idx="3">
                    <c:v>10-12</c:v>
                  </c:pt>
                  <c:pt idx="4">
                    <c:v>13-15</c:v>
                  </c:pt>
                  <c:pt idx="5">
                    <c:v>16-18</c:v>
                  </c:pt>
                  <c:pt idx="6">
                    <c:v>10-12</c:v>
                  </c:pt>
                  <c:pt idx="7">
                    <c:v>13-15</c:v>
                  </c:pt>
                  <c:pt idx="8">
                    <c:v>16-18</c:v>
                  </c:pt>
                  <c:pt idx="9">
                    <c:v>10-12</c:v>
                  </c:pt>
                  <c:pt idx="10">
                    <c:v>13-15</c:v>
                  </c:pt>
                  <c:pt idx="11">
                    <c:v>16-18</c:v>
                  </c:pt>
                </c:lvl>
                <c:lvl>
                  <c:pt idx="0">
                    <c:v>COD</c:v>
                  </c:pt>
                  <c:pt idx="3">
                    <c:v>NH4</c:v>
                  </c:pt>
                  <c:pt idx="6">
                    <c:v>NO3</c:v>
                  </c:pt>
                  <c:pt idx="9">
                    <c:v>PO4</c:v>
                  </c:pt>
                </c:lvl>
              </c:multiLvlStrCache>
            </c:multiLvlStrRef>
          </c:cat>
          <c:val>
            <c:numRef>
              <c:f>Catalogue_graphiques!$C$11:$N$11</c:f>
              <c:numCache>
                <c:formatCode>0%</c:formatCode>
                <c:ptCount val="12"/>
                <c:pt idx="0">
                  <c:v>0.27027027027027029</c:v>
                </c:pt>
                <c:pt idx="1">
                  <c:v>0.24324324324324326</c:v>
                </c:pt>
                <c:pt idx="2">
                  <c:v>0.27027027027027029</c:v>
                </c:pt>
                <c:pt idx="3">
                  <c:v>0.51351351351351349</c:v>
                </c:pt>
                <c:pt idx="4">
                  <c:v>0.35135135135135137</c:v>
                </c:pt>
                <c:pt idx="5">
                  <c:v>0.3783783783783784</c:v>
                </c:pt>
                <c:pt idx="6">
                  <c:v>0.48648648648648651</c:v>
                </c:pt>
                <c:pt idx="7">
                  <c:v>0.35135135135135137</c:v>
                </c:pt>
                <c:pt idx="8">
                  <c:v>0.43243243243243246</c:v>
                </c:pt>
                <c:pt idx="9">
                  <c:v>0.24324324324324326</c:v>
                </c:pt>
                <c:pt idx="10">
                  <c:v>0.32432432432432434</c:v>
                </c:pt>
                <c:pt idx="11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B-4F6A-97EE-267F461F34AC}"/>
            </c:ext>
          </c:extLst>
        </c:ser>
        <c:ser>
          <c:idx val="2"/>
          <c:order val="2"/>
          <c:tx>
            <c:strRef>
              <c:f>Catalogue_graphiques!$B$12</c:f>
              <c:strCache>
                <c:ptCount val="1"/>
                <c:pt idx="0">
                  <c:v>Moyen (%)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f>Catalogue_graphiques!$C$2:$N$4</c:f>
              <c:multiLvlStrCache>
                <c:ptCount val="12"/>
                <c:lvl>
                  <c:pt idx="0">
                    <c:v>10-12</c:v>
                  </c:pt>
                  <c:pt idx="1">
                    <c:v>13-15</c:v>
                  </c:pt>
                  <c:pt idx="2">
                    <c:v>16-18</c:v>
                  </c:pt>
                  <c:pt idx="3">
                    <c:v>10-12</c:v>
                  </c:pt>
                  <c:pt idx="4">
                    <c:v>13-15</c:v>
                  </c:pt>
                  <c:pt idx="5">
                    <c:v>16-18</c:v>
                  </c:pt>
                  <c:pt idx="6">
                    <c:v>10-12</c:v>
                  </c:pt>
                  <c:pt idx="7">
                    <c:v>13-15</c:v>
                  </c:pt>
                  <c:pt idx="8">
                    <c:v>16-18</c:v>
                  </c:pt>
                  <c:pt idx="9">
                    <c:v>10-12</c:v>
                  </c:pt>
                  <c:pt idx="10">
                    <c:v>13-15</c:v>
                  </c:pt>
                  <c:pt idx="11">
                    <c:v>16-18</c:v>
                  </c:pt>
                </c:lvl>
                <c:lvl>
                  <c:pt idx="0">
                    <c:v>COD</c:v>
                  </c:pt>
                  <c:pt idx="3">
                    <c:v>NH4</c:v>
                  </c:pt>
                  <c:pt idx="6">
                    <c:v>NO3</c:v>
                  </c:pt>
                  <c:pt idx="9">
                    <c:v>PO4</c:v>
                  </c:pt>
                </c:lvl>
              </c:multiLvlStrCache>
            </c:multiLvlStrRef>
          </c:cat>
          <c:val>
            <c:numRef>
              <c:f>Catalogue_graphiques!$C$12:$N$12</c:f>
              <c:numCache>
                <c:formatCode>0%</c:formatCode>
                <c:ptCount val="12"/>
                <c:pt idx="0">
                  <c:v>2.7027027027027029E-2</c:v>
                </c:pt>
                <c:pt idx="1">
                  <c:v>2.7027027027027029E-2</c:v>
                </c:pt>
                <c:pt idx="2">
                  <c:v>0</c:v>
                </c:pt>
                <c:pt idx="3">
                  <c:v>0.21621621621621623</c:v>
                </c:pt>
                <c:pt idx="4">
                  <c:v>0.13513513513513514</c:v>
                </c:pt>
                <c:pt idx="5">
                  <c:v>0.13513513513513514</c:v>
                </c:pt>
                <c:pt idx="6">
                  <c:v>0.24324324324324326</c:v>
                </c:pt>
                <c:pt idx="7">
                  <c:v>0.24324324324324326</c:v>
                </c:pt>
                <c:pt idx="8">
                  <c:v>0.21621621621621623</c:v>
                </c:pt>
                <c:pt idx="9">
                  <c:v>0.29729729729729731</c:v>
                </c:pt>
                <c:pt idx="10">
                  <c:v>8.1081081081081086E-2</c:v>
                </c:pt>
                <c:pt idx="11">
                  <c:v>0.32432432432432434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B-4F6A-97EE-267F461F34AC}"/>
            </c:ext>
          </c:extLst>
        </c:ser>
        <c:ser>
          <c:idx val="3"/>
          <c:order val="3"/>
          <c:tx>
            <c:strRef>
              <c:f>Catalogue_graphiques!$B$13</c:f>
              <c:strCache>
                <c:ptCount val="1"/>
                <c:pt idx="0">
                  <c:v>Mauvais (%)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Catalogue_graphiques!$C$2:$N$4</c:f>
              <c:multiLvlStrCache>
                <c:ptCount val="12"/>
                <c:lvl>
                  <c:pt idx="0">
                    <c:v>10-12</c:v>
                  </c:pt>
                  <c:pt idx="1">
                    <c:v>13-15</c:v>
                  </c:pt>
                  <c:pt idx="2">
                    <c:v>16-18</c:v>
                  </c:pt>
                  <c:pt idx="3">
                    <c:v>10-12</c:v>
                  </c:pt>
                  <c:pt idx="4">
                    <c:v>13-15</c:v>
                  </c:pt>
                  <c:pt idx="5">
                    <c:v>16-18</c:v>
                  </c:pt>
                  <c:pt idx="6">
                    <c:v>10-12</c:v>
                  </c:pt>
                  <c:pt idx="7">
                    <c:v>13-15</c:v>
                  </c:pt>
                  <c:pt idx="8">
                    <c:v>16-18</c:v>
                  </c:pt>
                  <c:pt idx="9">
                    <c:v>10-12</c:v>
                  </c:pt>
                  <c:pt idx="10">
                    <c:v>13-15</c:v>
                  </c:pt>
                  <c:pt idx="11">
                    <c:v>16-18</c:v>
                  </c:pt>
                </c:lvl>
                <c:lvl>
                  <c:pt idx="0">
                    <c:v>COD</c:v>
                  </c:pt>
                  <c:pt idx="3">
                    <c:v>NH4</c:v>
                  </c:pt>
                  <c:pt idx="6">
                    <c:v>NO3</c:v>
                  </c:pt>
                  <c:pt idx="9">
                    <c:v>PO4</c:v>
                  </c:pt>
                </c:lvl>
              </c:multiLvlStrCache>
            </c:multiLvlStrRef>
          </c:cat>
          <c:val>
            <c:numRef>
              <c:f>Catalogue_graphiques!$C$13:$N$13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8.1081081081081086E-2</c:v>
                </c:pt>
                <c:pt idx="7">
                  <c:v>2.7027027027027029E-2</c:v>
                </c:pt>
                <c:pt idx="8">
                  <c:v>5.4054054054054057E-2</c:v>
                </c:pt>
                <c:pt idx="9">
                  <c:v>2.7027027027027029E-2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B-4F6A-97EE-267F461F3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578496"/>
        <c:axId val="151581440"/>
      </c:barChart>
      <c:catAx>
        <c:axId val="15157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151581440"/>
        <c:crosses val="autoZero"/>
        <c:auto val="1"/>
        <c:lblAlgn val="ctr"/>
        <c:lblOffset val="100"/>
        <c:tickLblSkip val="1"/>
        <c:tickMarkSkip val="6"/>
        <c:noMultiLvlLbl val="0"/>
      </c:catAx>
      <c:valAx>
        <c:axId val="1515814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51578496"/>
        <c:crossesAt val="1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554214831087"/>
          <c:y val="0.17967237761142607"/>
          <c:w val="0.79562395924172136"/>
          <c:h val="0.49256879451370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Catalogue_graphiques!$P$10</c:f>
              <c:strCache>
                <c:ptCount val="1"/>
                <c:pt idx="0">
                  <c:v>Très bon (%)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Catalogue_graphiques!$Q$9:$T$9</c:f>
              <c:strCache>
                <c:ptCount val="4"/>
                <c:pt idx="0">
                  <c:v>COD</c:v>
                </c:pt>
                <c:pt idx="1">
                  <c:v>NH4</c:v>
                </c:pt>
                <c:pt idx="2">
                  <c:v>NO3</c:v>
                </c:pt>
                <c:pt idx="3">
                  <c:v>PO4</c:v>
                </c:pt>
              </c:strCache>
            </c:strRef>
          </c:cat>
          <c:val>
            <c:numRef>
              <c:f>Catalogue_graphiques!$Q$10:$T$10</c:f>
              <c:numCache>
                <c:formatCode>0%</c:formatCode>
                <c:ptCount val="4"/>
                <c:pt idx="0">
                  <c:v>0.72972972972973005</c:v>
                </c:pt>
                <c:pt idx="1">
                  <c:v>0.48648648648648651</c:v>
                </c:pt>
                <c:pt idx="2">
                  <c:v>0.29729729729729731</c:v>
                </c:pt>
                <c:pt idx="3">
                  <c:v>0.51351351351351349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7-41A4-B067-70A69FF3BE5C}"/>
            </c:ext>
          </c:extLst>
        </c:ser>
        <c:ser>
          <c:idx val="1"/>
          <c:order val="1"/>
          <c:tx>
            <c:strRef>
              <c:f>Catalogue_graphiques!$P$11</c:f>
              <c:strCache>
                <c:ptCount val="1"/>
                <c:pt idx="0">
                  <c:v>Bon (%)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Catalogue_graphiques!$Q$9:$T$9</c:f>
              <c:strCache>
                <c:ptCount val="4"/>
                <c:pt idx="0">
                  <c:v>COD</c:v>
                </c:pt>
                <c:pt idx="1">
                  <c:v>NH4</c:v>
                </c:pt>
                <c:pt idx="2">
                  <c:v>NO3</c:v>
                </c:pt>
                <c:pt idx="3">
                  <c:v>PO4</c:v>
                </c:pt>
              </c:strCache>
            </c:strRef>
          </c:cat>
          <c:val>
            <c:numRef>
              <c:f>Catalogue_graphiques!$Q$11:$T$11</c:f>
              <c:numCache>
                <c:formatCode>0%</c:formatCode>
                <c:ptCount val="4"/>
                <c:pt idx="0">
                  <c:v>0.27027027027027029</c:v>
                </c:pt>
                <c:pt idx="1">
                  <c:v>0.3783783783783784</c:v>
                </c:pt>
                <c:pt idx="2">
                  <c:v>0.43243243243243246</c:v>
                </c:pt>
                <c:pt idx="3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1A4-B067-70A69FF3BE5C}"/>
            </c:ext>
          </c:extLst>
        </c:ser>
        <c:ser>
          <c:idx val="2"/>
          <c:order val="2"/>
          <c:tx>
            <c:strRef>
              <c:f>Catalogue_graphiques!$P$12</c:f>
              <c:strCache>
                <c:ptCount val="1"/>
                <c:pt idx="0">
                  <c:v>Moyen (%)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Catalogue_graphiques!$Q$9:$T$9</c:f>
              <c:strCache>
                <c:ptCount val="4"/>
                <c:pt idx="0">
                  <c:v>COD</c:v>
                </c:pt>
                <c:pt idx="1">
                  <c:v>NH4</c:v>
                </c:pt>
                <c:pt idx="2">
                  <c:v>NO3</c:v>
                </c:pt>
                <c:pt idx="3">
                  <c:v>PO4</c:v>
                </c:pt>
              </c:strCache>
            </c:strRef>
          </c:cat>
          <c:val>
            <c:numRef>
              <c:f>Catalogue_graphiques!$Q$12:$T$12</c:f>
              <c:numCache>
                <c:formatCode>0%</c:formatCode>
                <c:ptCount val="4"/>
                <c:pt idx="0">
                  <c:v>0</c:v>
                </c:pt>
                <c:pt idx="1">
                  <c:v>0.13513513513513514</c:v>
                </c:pt>
                <c:pt idx="2">
                  <c:v>0.21621621621621623</c:v>
                </c:pt>
                <c:pt idx="3">
                  <c:v>0.32432432432432434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7-41A4-B067-70A69FF3BE5C}"/>
            </c:ext>
          </c:extLst>
        </c:ser>
        <c:ser>
          <c:idx val="3"/>
          <c:order val="3"/>
          <c:tx>
            <c:strRef>
              <c:f>Catalogue_graphiques!$P$13</c:f>
              <c:strCache>
                <c:ptCount val="1"/>
                <c:pt idx="0">
                  <c:v>Mauvais (%)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Catalogue_graphiques!$Q$9:$T$9</c:f>
              <c:strCache>
                <c:ptCount val="4"/>
                <c:pt idx="0">
                  <c:v>COD</c:v>
                </c:pt>
                <c:pt idx="1">
                  <c:v>NH4</c:v>
                </c:pt>
                <c:pt idx="2">
                  <c:v>NO3</c:v>
                </c:pt>
                <c:pt idx="3">
                  <c:v>PO4</c:v>
                </c:pt>
              </c:strCache>
            </c:strRef>
          </c:cat>
          <c:val>
            <c:numRef>
              <c:f>Catalogue_graphiques!$Q$13:$T$13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5.4054054054054057E-2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7-41A4-B067-70A69FF3B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39008"/>
        <c:axId val="151340544"/>
      </c:barChart>
      <c:catAx>
        <c:axId val="15133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340544"/>
        <c:crosses val="autoZero"/>
        <c:auto val="1"/>
        <c:lblAlgn val="ctr"/>
        <c:lblOffset val="100"/>
        <c:noMultiLvlLbl val="0"/>
      </c:catAx>
      <c:valAx>
        <c:axId val="151340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133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4" name="Images 1">
          <a:extLst>
            <a:ext uri="{FF2B5EF4-FFF2-40B4-BE49-F238E27FC236}">
              <a16:creationId xmlns:a16="http://schemas.microsoft.com/office/drawing/2014/main" id="{A1D0B14E-F91D-4475-A9B7-E1C61F88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129271</xdr:rowOff>
    </xdr:from>
    <xdr:to>
      <xdr:col>9</xdr:col>
      <xdr:colOff>689884</xdr:colOff>
      <xdr:row>34</xdr:row>
      <xdr:rowOff>76201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772886</xdr:colOff>
      <xdr:row>14</xdr:row>
      <xdr:rowOff>152401</xdr:rowOff>
    </xdr:from>
    <xdr:to>
      <xdr:col>20</xdr:col>
      <xdr:colOff>357990</xdr:colOff>
      <xdr:row>33</xdr:row>
      <xdr:rowOff>10887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EEDACA1-120E-481C-8B04-1B11E4BEC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78482</xdr:rowOff>
    </xdr:from>
    <xdr:ext cx="2052361" cy="1078918"/>
    <xdr:pic>
      <xdr:nvPicPr>
        <xdr:cNvPr id="6" name="Images 1">
          <a:extLst>
            <a:ext uri="{FF2B5EF4-FFF2-40B4-BE49-F238E27FC236}">
              <a16:creationId xmlns:a16="http://schemas.microsoft.com/office/drawing/2014/main" id="{7E802ED4-FE55-41BB-A659-A0E2C8301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78482</xdr:rowOff>
    </xdr:from>
    <xdr:ext cx="2052361" cy="1078918"/>
    <xdr:pic>
      <xdr:nvPicPr>
        <xdr:cNvPr id="3" name="Images 1">
          <a:extLst>
            <a:ext uri="{FF2B5EF4-FFF2-40B4-BE49-F238E27FC236}">
              <a16:creationId xmlns:a16="http://schemas.microsoft.com/office/drawing/2014/main" id="{17955E1B-87FE-4185-A53F-63FEE925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84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107950</xdr:colOff>
      <xdr:row>2</xdr:row>
      <xdr:rowOff>40270</xdr:rowOff>
    </xdr:from>
    <xdr:to>
      <xdr:col>8</xdr:col>
      <xdr:colOff>675470</xdr:colOff>
      <xdr:row>25</xdr:row>
      <xdr:rowOff>150078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0B3DBA-E2C2-446B-BBDF-FFCFCBC82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50" y="1443620"/>
          <a:ext cx="6917520" cy="43452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70"/>
  <sheetViews>
    <sheetView tabSelected="1" zoomScale="57" zoomScaleNormal="40" workbookViewId="0">
      <selection activeCell="G42" sqref="G42"/>
    </sheetView>
  </sheetViews>
  <sheetFormatPr baseColWidth="10" defaultColWidth="11.44140625" defaultRowHeight="14.4" x14ac:dyDescent="0.3"/>
  <cols>
    <col min="1" max="1" width="21" style="28" customWidth="1"/>
    <col min="2" max="2" width="21.6640625" style="28" customWidth="1"/>
    <col min="3" max="14" width="20.6640625" style="28" customWidth="1"/>
    <col min="15" max="15" width="25.88671875" style="28" customWidth="1"/>
    <col min="16" max="16" width="23.33203125" style="28" customWidth="1"/>
    <col min="17" max="17" width="25.109375" style="28" customWidth="1"/>
    <col min="18" max="18" width="20.88671875" style="28" customWidth="1"/>
    <col min="19" max="19" width="22.6640625" style="28" customWidth="1"/>
    <col min="20" max="20" width="19.6640625" style="28" customWidth="1"/>
    <col min="21" max="16384" width="11.44140625" style="28"/>
  </cols>
  <sheetData>
    <row r="1" spans="1:1023" customFormat="1" ht="96.15" customHeight="1" thickBot="1" x14ac:dyDescent="0.35">
      <c r="A1" s="111"/>
      <c r="B1" s="112"/>
      <c r="C1" s="112"/>
      <c r="D1" s="113" t="s">
        <v>102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  <c r="QU1" s="116"/>
      <c r="QV1" s="116"/>
      <c r="QW1" s="116"/>
      <c r="QX1" s="116"/>
      <c r="QY1" s="116"/>
      <c r="QZ1" s="116"/>
      <c r="RA1" s="116"/>
      <c r="RB1" s="116"/>
      <c r="RC1" s="116"/>
      <c r="RD1" s="116"/>
      <c r="RE1" s="116"/>
      <c r="RF1" s="116"/>
      <c r="RG1" s="116"/>
      <c r="RH1" s="116"/>
      <c r="RI1" s="116"/>
      <c r="RJ1" s="116"/>
      <c r="RK1" s="116"/>
      <c r="RL1" s="116"/>
      <c r="RM1" s="116"/>
      <c r="RN1" s="116"/>
      <c r="RO1" s="116"/>
      <c r="RP1" s="116"/>
      <c r="RQ1" s="116"/>
      <c r="RR1" s="116"/>
      <c r="RS1" s="116"/>
      <c r="RT1" s="116"/>
      <c r="RU1" s="116"/>
      <c r="RV1" s="116"/>
      <c r="RW1" s="116"/>
      <c r="RX1" s="116"/>
      <c r="RY1" s="116"/>
      <c r="RZ1" s="116"/>
      <c r="SA1" s="116"/>
      <c r="SB1" s="116"/>
      <c r="SC1" s="116"/>
      <c r="SD1" s="116"/>
      <c r="SE1" s="116"/>
      <c r="SF1" s="116"/>
      <c r="SG1" s="116"/>
      <c r="SH1" s="116"/>
      <c r="SI1" s="116"/>
      <c r="SJ1" s="116"/>
      <c r="SK1" s="116"/>
      <c r="SL1" s="116"/>
      <c r="SM1" s="116"/>
      <c r="SN1" s="116"/>
      <c r="SO1" s="116"/>
      <c r="SP1" s="116"/>
      <c r="SQ1" s="116"/>
      <c r="SR1" s="116"/>
      <c r="SS1" s="116"/>
      <c r="ST1" s="116"/>
      <c r="SU1" s="116"/>
      <c r="SV1" s="116"/>
      <c r="SW1" s="116"/>
      <c r="SX1" s="116"/>
      <c r="SY1" s="116"/>
      <c r="SZ1" s="116"/>
      <c r="TA1" s="116"/>
      <c r="TB1" s="116"/>
      <c r="TC1" s="116"/>
      <c r="TD1" s="116"/>
      <c r="TE1" s="116"/>
      <c r="TF1" s="116"/>
      <c r="TG1" s="116"/>
      <c r="TH1" s="116"/>
      <c r="TI1" s="116"/>
      <c r="TJ1" s="116"/>
      <c r="TK1" s="116"/>
      <c r="TL1" s="116"/>
      <c r="TM1" s="116"/>
      <c r="TN1" s="116"/>
      <c r="TO1" s="116"/>
      <c r="TP1" s="116"/>
      <c r="TQ1" s="116"/>
      <c r="TR1" s="116"/>
      <c r="TS1" s="116"/>
      <c r="TT1" s="116"/>
      <c r="TU1" s="116"/>
      <c r="TV1" s="116"/>
      <c r="TW1" s="116"/>
      <c r="TX1" s="116"/>
      <c r="TY1" s="116"/>
      <c r="TZ1" s="116"/>
      <c r="UA1" s="116"/>
      <c r="UB1" s="116"/>
      <c r="UC1" s="116"/>
      <c r="UD1" s="116"/>
      <c r="UE1" s="116"/>
      <c r="UF1" s="116"/>
      <c r="UG1" s="116"/>
      <c r="UH1" s="116"/>
      <c r="UI1" s="116"/>
      <c r="UJ1" s="116"/>
      <c r="UK1" s="116"/>
      <c r="UL1" s="116"/>
      <c r="UM1" s="116"/>
      <c r="UN1" s="116"/>
      <c r="UO1" s="116"/>
      <c r="UP1" s="116"/>
      <c r="UQ1" s="116"/>
      <c r="UR1" s="116"/>
      <c r="US1" s="116"/>
      <c r="UT1" s="116"/>
      <c r="UU1" s="116"/>
      <c r="UV1" s="116"/>
      <c r="UW1" s="116"/>
      <c r="UX1" s="116"/>
      <c r="UY1" s="116"/>
      <c r="UZ1" s="116"/>
      <c r="VA1" s="116"/>
      <c r="VB1" s="116"/>
      <c r="VC1" s="116"/>
      <c r="VD1" s="116"/>
      <c r="VE1" s="116"/>
      <c r="VF1" s="116"/>
      <c r="VG1" s="116"/>
      <c r="VH1" s="116"/>
      <c r="VI1" s="116"/>
      <c r="VJ1" s="116"/>
      <c r="VK1" s="116"/>
      <c r="VL1" s="116"/>
      <c r="VM1" s="116"/>
      <c r="VN1" s="116"/>
      <c r="VO1" s="116"/>
      <c r="VP1" s="116"/>
      <c r="VQ1" s="116"/>
      <c r="VR1" s="116"/>
      <c r="VS1" s="116"/>
      <c r="VT1" s="116"/>
      <c r="VU1" s="116"/>
      <c r="VV1" s="116"/>
      <c r="VW1" s="116"/>
      <c r="VX1" s="116"/>
      <c r="VY1" s="116"/>
      <c r="VZ1" s="116"/>
      <c r="WA1" s="116"/>
      <c r="WB1" s="116"/>
      <c r="WC1" s="116"/>
      <c r="WD1" s="116"/>
      <c r="WE1" s="116"/>
      <c r="WF1" s="116"/>
      <c r="WG1" s="116"/>
      <c r="WH1" s="116"/>
      <c r="WI1" s="116"/>
      <c r="WJ1" s="116"/>
      <c r="WK1" s="116"/>
      <c r="WL1" s="116"/>
      <c r="WM1" s="116"/>
      <c r="WN1" s="116"/>
      <c r="WO1" s="116"/>
      <c r="WP1" s="116"/>
      <c r="WQ1" s="116"/>
      <c r="WR1" s="116"/>
      <c r="WS1" s="116"/>
      <c r="WT1" s="116"/>
      <c r="WU1" s="116"/>
      <c r="WV1" s="116"/>
      <c r="WW1" s="116"/>
      <c r="WX1" s="116"/>
      <c r="WY1" s="116"/>
      <c r="WZ1" s="116"/>
      <c r="XA1" s="116"/>
      <c r="XB1" s="116"/>
      <c r="XC1" s="116"/>
      <c r="XD1" s="116"/>
      <c r="XE1" s="116"/>
      <c r="XF1" s="116"/>
      <c r="XG1" s="116"/>
      <c r="XH1" s="116"/>
      <c r="XI1" s="116"/>
      <c r="XJ1" s="116"/>
      <c r="XK1" s="116"/>
      <c r="XL1" s="116"/>
      <c r="XM1" s="116"/>
      <c r="XN1" s="116"/>
      <c r="XO1" s="116"/>
      <c r="XP1" s="116"/>
      <c r="XQ1" s="116"/>
      <c r="XR1" s="116"/>
      <c r="XS1" s="116"/>
      <c r="XT1" s="116"/>
      <c r="XU1" s="116"/>
      <c r="XV1" s="116"/>
      <c r="XW1" s="116"/>
      <c r="XX1" s="116"/>
      <c r="XY1" s="116"/>
      <c r="XZ1" s="116"/>
      <c r="YA1" s="116"/>
      <c r="YB1" s="116"/>
      <c r="YC1" s="116"/>
      <c r="YD1" s="116"/>
      <c r="YE1" s="116"/>
      <c r="YF1" s="116"/>
      <c r="YG1" s="116"/>
      <c r="YH1" s="116"/>
      <c r="YI1" s="116"/>
      <c r="YJ1" s="116"/>
      <c r="YK1" s="116"/>
      <c r="YL1" s="116"/>
      <c r="YM1" s="116"/>
      <c r="YN1" s="116"/>
      <c r="YO1" s="116"/>
      <c r="YP1" s="116"/>
      <c r="YQ1" s="116"/>
      <c r="YR1" s="116"/>
      <c r="YS1" s="116"/>
      <c r="YT1" s="116"/>
      <c r="YU1" s="116"/>
      <c r="YV1" s="116"/>
      <c r="YW1" s="116"/>
      <c r="YX1" s="116"/>
      <c r="YY1" s="116"/>
      <c r="YZ1" s="116"/>
      <c r="ZA1" s="116"/>
      <c r="ZB1" s="116"/>
      <c r="ZC1" s="116"/>
      <c r="ZD1" s="116"/>
      <c r="ZE1" s="116"/>
      <c r="ZF1" s="116"/>
      <c r="ZG1" s="116"/>
      <c r="ZH1" s="116"/>
      <c r="ZI1" s="116"/>
      <c r="ZJ1" s="116"/>
      <c r="ZK1" s="116"/>
      <c r="ZL1" s="116"/>
      <c r="ZM1" s="116"/>
      <c r="ZN1" s="116"/>
      <c r="ZO1" s="116"/>
      <c r="ZP1" s="116"/>
      <c r="ZQ1" s="116"/>
      <c r="ZR1" s="116"/>
      <c r="ZS1" s="116"/>
      <c r="ZT1" s="116"/>
      <c r="ZU1" s="116"/>
      <c r="ZV1" s="116"/>
      <c r="ZW1" s="116"/>
      <c r="ZX1" s="116"/>
      <c r="ZY1" s="116"/>
      <c r="ZZ1" s="116"/>
      <c r="AAA1" s="116"/>
      <c r="AAB1" s="116"/>
      <c r="AAC1" s="116"/>
      <c r="AAD1" s="116"/>
      <c r="AAE1" s="116"/>
      <c r="AAF1" s="116"/>
      <c r="AAG1" s="116"/>
      <c r="AAH1" s="116"/>
      <c r="AAI1" s="116"/>
      <c r="AAJ1" s="116"/>
      <c r="AAK1" s="116"/>
      <c r="AAL1" s="116"/>
      <c r="AAM1" s="116"/>
      <c r="AAN1" s="116"/>
      <c r="AAO1" s="116"/>
      <c r="AAP1" s="116"/>
      <c r="AAQ1" s="116"/>
      <c r="AAR1" s="116"/>
      <c r="AAS1" s="116"/>
      <c r="AAT1" s="116"/>
      <c r="AAU1" s="116"/>
      <c r="AAV1" s="116"/>
      <c r="AAW1" s="116"/>
      <c r="AAX1" s="116"/>
      <c r="AAY1" s="116"/>
      <c r="AAZ1" s="116"/>
      <c r="ABA1" s="116"/>
      <c r="ABB1" s="116"/>
      <c r="ABC1" s="116"/>
      <c r="ABD1" s="116"/>
      <c r="ABE1" s="116"/>
      <c r="ABF1" s="116"/>
      <c r="ABG1" s="116"/>
      <c r="ABH1" s="116"/>
      <c r="ABI1" s="116"/>
      <c r="ABJ1" s="116"/>
      <c r="ABK1" s="116"/>
      <c r="ABL1" s="116"/>
      <c r="ABM1" s="116"/>
      <c r="ABN1" s="116"/>
      <c r="ABO1" s="116"/>
      <c r="ABP1" s="116"/>
      <c r="ABQ1" s="116"/>
      <c r="ABR1" s="116"/>
      <c r="ABS1" s="116"/>
      <c r="ABT1" s="116"/>
      <c r="ABU1" s="116"/>
      <c r="ABV1" s="116"/>
      <c r="ABW1" s="116"/>
      <c r="ABX1" s="116"/>
      <c r="ABY1" s="116"/>
      <c r="ABZ1" s="116"/>
      <c r="ACA1" s="116"/>
      <c r="ACB1" s="116"/>
      <c r="ACC1" s="116"/>
      <c r="ACD1" s="116"/>
      <c r="ACE1" s="116"/>
      <c r="ACF1" s="116"/>
      <c r="ACG1" s="116"/>
      <c r="ACH1" s="116"/>
      <c r="ACI1" s="116"/>
      <c r="ACJ1" s="116"/>
      <c r="ACK1" s="116"/>
      <c r="ACL1" s="116"/>
      <c r="ACM1" s="116"/>
      <c r="ACN1" s="116"/>
      <c r="ACO1" s="116"/>
      <c r="ACP1" s="116"/>
      <c r="ACQ1" s="116"/>
      <c r="ACR1" s="116"/>
      <c r="ACS1" s="116"/>
      <c r="ACT1" s="116"/>
      <c r="ACU1" s="116"/>
      <c r="ACV1" s="116"/>
      <c r="ACW1" s="116"/>
      <c r="ACX1" s="116"/>
      <c r="ACY1" s="116"/>
      <c r="ACZ1" s="116"/>
      <c r="ADA1" s="116"/>
      <c r="ADB1" s="116"/>
      <c r="ADC1" s="116"/>
      <c r="ADD1" s="116"/>
      <c r="ADE1" s="116"/>
      <c r="ADF1" s="116"/>
      <c r="ADG1" s="116"/>
      <c r="ADH1" s="116"/>
      <c r="ADI1" s="116"/>
      <c r="ADJ1" s="116"/>
      <c r="ADK1" s="116"/>
      <c r="ADL1" s="116"/>
      <c r="ADM1" s="116"/>
      <c r="ADN1" s="116"/>
      <c r="ADO1" s="116"/>
      <c r="ADP1" s="116"/>
      <c r="ADQ1" s="116"/>
      <c r="ADR1" s="116"/>
      <c r="ADS1" s="116"/>
      <c r="ADT1" s="116"/>
      <c r="ADU1" s="116"/>
      <c r="ADV1" s="116"/>
      <c r="ADW1" s="116"/>
      <c r="ADX1" s="116"/>
      <c r="ADY1" s="116"/>
      <c r="ADZ1" s="116"/>
      <c r="AEA1" s="116"/>
      <c r="AEB1" s="116"/>
      <c r="AEC1" s="116"/>
      <c r="AED1" s="116"/>
      <c r="AEE1" s="116"/>
      <c r="AEF1" s="116"/>
      <c r="AEG1" s="116"/>
      <c r="AEH1" s="116"/>
      <c r="AEI1" s="116"/>
      <c r="AEJ1" s="116"/>
      <c r="AEK1" s="116"/>
      <c r="AEL1" s="116"/>
      <c r="AEM1" s="116"/>
      <c r="AEN1" s="116"/>
      <c r="AEO1" s="116"/>
      <c r="AEP1" s="116"/>
      <c r="AEQ1" s="116"/>
      <c r="AER1" s="116"/>
      <c r="AES1" s="116"/>
      <c r="AET1" s="116"/>
      <c r="AEU1" s="116"/>
      <c r="AEV1" s="116"/>
      <c r="AEW1" s="116"/>
      <c r="AEX1" s="116"/>
      <c r="AEY1" s="116"/>
      <c r="AEZ1" s="116"/>
      <c r="AFA1" s="116"/>
      <c r="AFB1" s="116"/>
      <c r="AFC1" s="116"/>
      <c r="AFD1" s="116"/>
      <c r="AFE1" s="116"/>
      <c r="AFF1" s="116"/>
      <c r="AFG1" s="116"/>
      <c r="AFH1" s="116"/>
      <c r="AFI1" s="116"/>
      <c r="AFJ1" s="116"/>
      <c r="AFK1" s="116"/>
      <c r="AFL1" s="116"/>
      <c r="AFM1" s="116"/>
      <c r="AFN1" s="116"/>
      <c r="AFO1" s="116"/>
      <c r="AFP1" s="116"/>
      <c r="AFQ1" s="116"/>
      <c r="AFR1" s="116"/>
      <c r="AFS1" s="116"/>
      <c r="AFT1" s="116"/>
      <c r="AFU1" s="116"/>
      <c r="AFV1" s="116"/>
      <c r="AFW1" s="116"/>
      <c r="AFX1" s="116"/>
      <c r="AFY1" s="116"/>
      <c r="AFZ1" s="116"/>
      <c r="AGA1" s="116"/>
      <c r="AGB1" s="116"/>
      <c r="AGC1" s="116"/>
      <c r="AGD1" s="116"/>
      <c r="AGE1" s="116"/>
      <c r="AGF1" s="116"/>
      <c r="AGG1" s="116"/>
      <c r="AGH1" s="116"/>
      <c r="AGI1" s="116"/>
      <c r="AGJ1" s="116"/>
      <c r="AGK1" s="116"/>
      <c r="AGL1" s="116"/>
      <c r="AGM1" s="116"/>
      <c r="AGN1" s="116"/>
      <c r="AGO1" s="116"/>
      <c r="AGP1" s="116"/>
      <c r="AGQ1" s="116"/>
      <c r="AGR1" s="116"/>
      <c r="AGS1" s="116"/>
      <c r="AGT1" s="116"/>
      <c r="AGU1" s="116"/>
      <c r="AGV1" s="116"/>
      <c r="AGW1" s="116"/>
      <c r="AGX1" s="116"/>
      <c r="AGY1" s="116"/>
      <c r="AGZ1" s="116"/>
      <c r="AHA1" s="116"/>
      <c r="AHB1" s="116"/>
      <c r="AHC1" s="116"/>
      <c r="AHD1" s="116"/>
      <c r="AHE1" s="116"/>
      <c r="AHF1" s="116"/>
      <c r="AHG1" s="116"/>
      <c r="AHH1" s="116"/>
      <c r="AHI1" s="116"/>
      <c r="AHJ1" s="116"/>
      <c r="AHK1" s="116"/>
      <c r="AHL1" s="116"/>
      <c r="AHM1" s="116"/>
      <c r="AHN1" s="116"/>
      <c r="AHO1" s="116"/>
      <c r="AHP1" s="116"/>
      <c r="AHQ1" s="116"/>
      <c r="AHR1" s="116"/>
      <c r="AHS1" s="116"/>
      <c r="AHT1" s="116"/>
      <c r="AHU1" s="116"/>
      <c r="AHV1" s="116"/>
      <c r="AHW1" s="116"/>
      <c r="AHX1" s="116"/>
      <c r="AHY1" s="116"/>
      <c r="AHZ1" s="116"/>
      <c r="AIA1" s="116"/>
      <c r="AIB1" s="116"/>
      <c r="AIC1" s="116"/>
      <c r="AID1" s="116"/>
      <c r="AIE1" s="116"/>
      <c r="AIF1" s="116"/>
      <c r="AIG1" s="116"/>
      <c r="AIH1" s="116"/>
      <c r="AII1" s="116"/>
      <c r="AIJ1" s="116"/>
      <c r="AIK1" s="116"/>
      <c r="AIL1" s="116"/>
      <c r="AIM1" s="116"/>
      <c r="AIN1" s="116"/>
      <c r="AIO1" s="116"/>
      <c r="AIP1" s="116"/>
      <c r="AIQ1" s="116"/>
      <c r="AIR1" s="116"/>
      <c r="AIS1" s="116"/>
      <c r="AIT1" s="116"/>
      <c r="AIU1" s="116"/>
      <c r="AIV1" s="116"/>
      <c r="AIW1" s="116"/>
      <c r="AIX1" s="116"/>
      <c r="AIY1" s="116"/>
      <c r="AIZ1" s="116"/>
      <c r="AJA1" s="116"/>
      <c r="AJB1" s="116"/>
      <c r="AJC1" s="116"/>
      <c r="AJD1" s="116"/>
      <c r="AJE1" s="116"/>
      <c r="AJF1" s="116"/>
      <c r="AJG1" s="116"/>
      <c r="AJH1" s="116"/>
      <c r="AJI1" s="116"/>
      <c r="AJJ1" s="116"/>
      <c r="AJK1" s="116"/>
      <c r="AJL1" s="116"/>
      <c r="AJM1" s="116"/>
      <c r="AJN1" s="116"/>
      <c r="AJO1" s="116"/>
      <c r="AJP1" s="116"/>
      <c r="AJQ1" s="116"/>
      <c r="AJR1" s="116"/>
      <c r="AJS1" s="116"/>
      <c r="AJT1" s="116"/>
      <c r="AJU1" s="116"/>
      <c r="AJV1" s="116"/>
      <c r="AJW1" s="116"/>
      <c r="AJX1" s="116"/>
      <c r="AJY1" s="116"/>
      <c r="AJZ1" s="116"/>
      <c r="AKA1" s="116"/>
      <c r="AKB1" s="116"/>
      <c r="AKC1" s="116"/>
      <c r="AKD1" s="116"/>
      <c r="AKE1" s="116"/>
      <c r="AKF1" s="116"/>
      <c r="AKG1" s="116"/>
      <c r="AKH1" s="116"/>
      <c r="AKI1" s="116"/>
      <c r="AKJ1" s="116"/>
      <c r="AKK1" s="116"/>
      <c r="AKL1" s="116"/>
      <c r="AKM1" s="116"/>
      <c r="AKN1" s="116"/>
      <c r="AKO1" s="116"/>
      <c r="AKP1" s="116"/>
      <c r="AKQ1" s="116"/>
      <c r="AKR1" s="116"/>
      <c r="AKS1" s="116"/>
      <c r="AKT1" s="116"/>
      <c r="AKU1" s="116"/>
      <c r="AKV1" s="116"/>
      <c r="AKW1" s="116"/>
      <c r="AKX1" s="116"/>
      <c r="AKY1" s="116"/>
      <c r="AKZ1" s="116"/>
      <c r="ALA1" s="116"/>
      <c r="ALB1" s="116"/>
      <c r="ALC1" s="116"/>
      <c r="ALD1" s="116"/>
      <c r="ALE1" s="116"/>
      <c r="ALF1" s="116"/>
      <c r="ALG1" s="116"/>
      <c r="ALH1" s="116"/>
      <c r="ALI1" s="116"/>
      <c r="ALJ1" s="116"/>
      <c r="ALK1" s="116"/>
      <c r="ALL1" s="116"/>
      <c r="ALM1" s="116"/>
      <c r="ALN1" s="116"/>
      <c r="ALO1" s="116"/>
      <c r="ALP1" s="116"/>
      <c r="ALQ1" s="116"/>
      <c r="ALR1" s="116"/>
      <c r="ALS1" s="116"/>
      <c r="ALT1" s="116"/>
      <c r="ALU1" s="116"/>
      <c r="ALV1" s="116"/>
      <c r="ALW1" s="116"/>
      <c r="ALX1" s="116"/>
      <c r="ALY1" s="116"/>
      <c r="ALZ1" s="116"/>
      <c r="AMA1" s="116"/>
      <c r="AMB1" s="116"/>
      <c r="AMC1" s="116"/>
      <c r="AMD1" s="116"/>
      <c r="AME1" s="116"/>
      <c r="AMF1" s="116"/>
      <c r="AMG1" s="116"/>
      <c r="AMH1" s="116"/>
      <c r="AMI1" s="117"/>
    </row>
    <row r="2" spans="1:1023" customFormat="1" x14ac:dyDescent="0.3">
      <c r="L2" s="8"/>
      <c r="M2" s="8"/>
      <c r="N2" s="8"/>
      <c r="O2" s="8"/>
      <c r="P2" s="8"/>
      <c r="Q2" s="8"/>
      <c r="R2" s="8"/>
      <c r="S2" s="8"/>
      <c r="T2" s="8"/>
      <c r="U2" s="8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  <c r="IW2" s="116"/>
      <c r="IX2" s="116"/>
      <c r="IY2" s="116"/>
      <c r="IZ2" s="116"/>
      <c r="JA2" s="116"/>
      <c r="JB2" s="116"/>
      <c r="JC2" s="116"/>
      <c r="JD2" s="116"/>
      <c r="JE2" s="116"/>
      <c r="JF2" s="116"/>
      <c r="JG2" s="116"/>
      <c r="JH2" s="116"/>
      <c r="JI2" s="116"/>
      <c r="JJ2" s="116"/>
      <c r="JK2" s="116"/>
      <c r="JL2" s="116"/>
      <c r="JM2" s="116"/>
      <c r="JN2" s="116"/>
      <c r="JO2" s="116"/>
      <c r="JP2" s="116"/>
      <c r="JQ2" s="116"/>
      <c r="JR2" s="116"/>
      <c r="JS2" s="116"/>
      <c r="JT2" s="116"/>
      <c r="JU2" s="116"/>
      <c r="JV2" s="116"/>
      <c r="JW2" s="116"/>
      <c r="JX2" s="116"/>
      <c r="JY2" s="116"/>
      <c r="JZ2" s="116"/>
      <c r="KA2" s="116"/>
      <c r="KB2" s="116"/>
      <c r="KC2" s="116"/>
      <c r="KD2" s="116"/>
      <c r="KE2" s="116"/>
      <c r="KF2" s="116"/>
      <c r="KG2" s="116"/>
      <c r="KH2" s="116"/>
      <c r="KI2" s="116"/>
      <c r="KJ2" s="116"/>
      <c r="KK2" s="116"/>
      <c r="KL2" s="116"/>
      <c r="KM2" s="116"/>
      <c r="KN2" s="116"/>
      <c r="KO2" s="116"/>
      <c r="KP2" s="116"/>
      <c r="KQ2" s="116"/>
      <c r="KR2" s="116"/>
      <c r="KS2" s="116"/>
      <c r="KT2" s="116"/>
      <c r="KU2" s="116"/>
      <c r="KV2" s="116"/>
      <c r="KW2" s="116"/>
      <c r="KX2" s="116"/>
      <c r="KY2" s="116"/>
      <c r="KZ2" s="116"/>
      <c r="LA2" s="116"/>
      <c r="LB2" s="116"/>
      <c r="LC2" s="116"/>
      <c r="LD2" s="116"/>
      <c r="LE2" s="116"/>
      <c r="LF2" s="116"/>
      <c r="LG2" s="116"/>
      <c r="LH2" s="116"/>
      <c r="LI2" s="116"/>
      <c r="LJ2" s="116"/>
      <c r="LK2" s="116"/>
      <c r="LL2" s="116"/>
      <c r="LM2" s="116"/>
      <c r="LN2" s="116"/>
      <c r="LO2" s="116"/>
      <c r="LP2" s="116"/>
      <c r="LQ2" s="116"/>
      <c r="LR2" s="116"/>
      <c r="LS2" s="116"/>
      <c r="LT2" s="116"/>
      <c r="LU2" s="116"/>
      <c r="LV2" s="116"/>
      <c r="LW2" s="116"/>
      <c r="LX2" s="116"/>
      <c r="LY2" s="116"/>
      <c r="LZ2" s="116"/>
      <c r="MA2" s="116"/>
      <c r="MB2" s="116"/>
      <c r="MC2" s="116"/>
      <c r="MD2" s="116"/>
      <c r="ME2" s="116"/>
      <c r="MF2" s="116"/>
      <c r="MG2" s="116"/>
      <c r="MH2" s="116"/>
      <c r="MI2" s="116"/>
      <c r="MJ2" s="116"/>
      <c r="MK2" s="116"/>
      <c r="ML2" s="116"/>
      <c r="MM2" s="116"/>
      <c r="MN2" s="116"/>
      <c r="MO2" s="116"/>
      <c r="MP2" s="116"/>
      <c r="MQ2" s="116"/>
      <c r="MR2" s="116"/>
      <c r="MS2" s="116"/>
      <c r="MT2" s="116"/>
      <c r="MU2" s="116"/>
      <c r="MV2" s="116"/>
      <c r="MW2" s="116"/>
      <c r="MX2" s="116"/>
      <c r="MY2" s="116"/>
      <c r="MZ2" s="116"/>
      <c r="NA2" s="116"/>
      <c r="NB2" s="116"/>
      <c r="NC2" s="116"/>
      <c r="ND2" s="116"/>
      <c r="NE2" s="116"/>
      <c r="NF2" s="116"/>
      <c r="NG2" s="116"/>
      <c r="NH2" s="116"/>
      <c r="NI2" s="116"/>
      <c r="NJ2" s="116"/>
      <c r="NK2" s="116"/>
      <c r="NL2" s="116"/>
      <c r="NM2" s="116"/>
      <c r="NN2" s="116"/>
      <c r="NO2" s="116"/>
      <c r="NP2" s="116"/>
      <c r="NQ2" s="116"/>
      <c r="NR2" s="116"/>
      <c r="NS2" s="116"/>
      <c r="NT2" s="116"/>
      <c r="NU2" s="116"/>
      <c r="NV2" s="116"/>
      <c r="NW2" s="116"/>
      <c r="NX2" s="116"/>
      <c r="NY2" s="116"/>
      <c r="NZ2" s="116"/>
      <c r="OA2" s="116"/>
      <c r="OB2" s="116"/>
      <c r="OC2" s="116"/>
      <c r="OD2" s="116"/>
      <c r="OE2" s="116"/>
      <c r="OF2" s="116"/>
      <c r="OG2" s="116"/>
      <c r="OH2" s="116"/>
      <c r="OI2" s="116"/>
      <c r="OJ2" s="116"/>
      <c r="OK2" s="116"/>
      <c r="OL2" s="116"/>
      <c r="OM2" s="116"/>
      <c r="ON2" s="116"/>
      <c r="OO2" s="116"/>
      <c r="OP2" s="116"/>
      <c r="OQ2" s="116"/>
      <c r="OR2" s="116"/>
      <c r="OS2" s="116"/>
      <c r="OT2" s="116"/>
      <c r="OU2" s="116"/>
      <c r="OV2" s="116"/>
      <c r="OW2" s="116"/>
      <c r="OX2" s="116"/>
      <c r="OY2" s="116"/>
      <c r="OZ2" s="116"/>
      <c r="PA2" s="116"/>
      <c r="PB2" s="116"/>
      <c r="PC2" s="116"/>
      <c r="PD2" s="116"/>
      <c r="PE2" s="116"/>
      <c r="PF2" s="116"/>
      <c r="PG2" s="116"/>
      <c r="PH2" s="116"/>
      <c r="PI2" s="116"/>
      <c r="PJ2" s="116"/>
      <c r="PK2" s="116"/>
      <c r="PL2" s="116"/>
      <c r="PM2" s="116"/>
      <c r="PN2" s="116"/>
      <c r="PO2" s="116"/>
      <c r="PP2" s="116"/>
      <c r="PQ2" s="116"/>
      <c r="PR2" s="116"/>
      <c r="PS2" s="116"/>
      <c r="PT2" s="116"/>
      <c r="PU2" s="116"/>
      <c r="PV2" s="116"/>
      <c r="PW2" s="116"/>
      <c r="PX2" s="116"/>
      <c r="PY2" s="116"/>
      <c r="PZ2" s="116"/>
      <c r="QA2" s="116"/>
      <c r="QB2" s="116"/>
      <c r="QC2" s="116"/>
      <c r="QD2" s="116"/>
      <c r="QE2" s="116"/>
      <c r="QF2" s="116"/>
      <c r="QG2" s="116"/>
      <c r="QH2" s="116"/>
      <c r="QI2" s="116"/>
      <c r="QJ2" s="116"/>
      <c r="QK2" s="116"/>
      <c r="QL2" s="116"/>
      <c r="QM2" s="116"/>
      <c r="QN2" s="116"/>
      <c r="QO2" s="116"/>
      <c r="QP2" s="116"/>
      <c r="QQ2" s="116"/>
      <c r="QR2" s="116"/>
      <c r="QS2" s="116"/>
      <c r="QT2" s="116"/>
      <c r="QU2" s="116"/>
      <c r="QV2" s="116"/>
      <c r="QW2" s="116"/>
      <c r="QX2" s="116"/>
      <c r="QY2" s="116"/>
      <c r="QZ2" s="116"/>
      <c r="RA2" s="116"/>
      <c r="RB2" s="116"/>
      <c r="RC2" s="116"/>
      <c r="RD2" s="116"/>
      <c r="RE2" s="116"/>
      <c r="RF2" s="116"/>
      <c r="RG2" s="116"/>
      <c r="RH2" s="116"/>
      <c r="RI2" s="116"/>
      <c r="RJ2" s="116"/>
      <c r="RK2" s="116"/>
      <c r="RL2" s="116"/>
      <c r="RM2" s="116"/>
      <c r="RN2" s="116"/>
      <c r="RO2" s="116"/>
      <c r="RP2" s="116"/>
      <c r="RQ2" s="116"/>
      <c r="RR2" s="116"/>
      <c r="RS2" s="116"/>
      <c r="RT2" s="116"/>
      <c r="RU2" s="116"/>
      <c r="RV2" s="116"/>
      <c r="RW2" s="116"/>
      <c r="RX2" s="116"/>
      <c r="RY2" s="116"/>
      <c r="RZ2" s="116"/>
      <c r="SA2" s="116"/>
      <c r="SB2" s="116"/>
      <c r="SC2" s="116"/>
      <c r="SD2" s="116"/>
      <c r="SE2" s="116"/>
      <c r="SF2" s="116"/>
      <c r="SG2" s="116"/>
      <c r="SH2" s="116"/>
      <c r="SI2" s="116"/>
      <c r="SJ2" s="116"/>
      <c r="SK2" s="116"/>
      <c r="SL2" s="116"/>
      <c r="SM2" s="116"/>
      <c r="SN2" s="116"/>
      <c r="SO2" s="116"/>
      <c r="SP2" s="116"/>
      <c r="SQ2" s="116"/>
      <c r="SR2" s="116"/>
      <c r="SS2" s="116"/>
      <c r="ST2" s="116"/>
      <c r="SU2" s="116"/>
      <c r="SV2" s="116"/>
      <c r="SW2" s="116"/>
      <c r="SX2" s="116"/>
      <c r="SY2" s="116"/>
      <c r="SZ2" s="116"/>
      <c r="TA2" s="116"/>
      <c r="TB2" s="116"/>
      <c r="TC2" s="116"/>
      <c r="TD2" s="116"/>
      <c r="TE2" s="116"/>
      <c r="TF2" s="116"/>
      <c r="TG2" s="116"/>
      <c r="TH2" s="116"/>
      <c r="TI2" s="116"/>
      <c r="TJ2" s="116"/>
      <c r="TK2" s="116"/>
      <c r="TL2" s="116"/>
      <c r="TM2" s="116"/>
      <c r="TN2" s="116"/>
      <c r="TO2" s="116"/>
      <c r="TP2" s="116"/>
      <c r="TQ2" s="116"/>
      <c r="TR2" s="116"/>
      <c r="TS2" s="116"/>
      <c r="TT2" s="116"/>
      <c r="TU2" s="116"/>
      <c r="TV2" s="116"/>
      <c r="TW2" s="116"/>
      <c r="TX2" s="116"/>
      <c r="TY2" s="116"/>
      <c r="TZ2" s="116"/>
      <c r="UA2" s="116"/>
      <c r="UB2" s="116"/>
      <c r="UC2" s="116"/>
      <c r="UD2" s="116"/>
      <c r="UE2" s="116"/>
      <c r="UF2" s="116"/>
      <c r="UG2" s="116"/>
      <c r="UH2" s="116"/>
      <c r="UI2" s="116"/>
      <c r="UJ2" s="116"/>
      <c r="UK2" s="116"/>
      <c r="UL2" s="116"/>
      <c r="UM2" s="116"/>
      <c r="UN2" s="116"/>
      <c r="UO2" s="116"/>
      <c r="UP2" s="116"/>
      <c r="UQ2" s="116"/>
      <c r="UR2" s="116"/>
      <c r="US2" s="116"/>
      <c r="UT2" s="116"/>
      <c r="UU2" s="116"/>
      <c r="UV2" s="116"/>
      <c r="UW2" s="116"/>
      <c r="UX2" s="116"/>
      <c r="UY2" s="116"/>
      <c r="UZ2" s="116"/>
      <c r="VA2" s="116"/>
      <c r="VB2" s="116"/>
      <c r="VC2" s="116"/>
      <c r="VD2" s="116"/>
      <c r="VE2" s="116"/>
      <c r="VF2" s="116"/>
      <c r="VG2" s="116"/>
      <c r="VH2" s="116"/>
      <c r="VI2" s="116"/>
      <c r="VJ2" s="116"/>
      <c r="VK2" s="116"/>
      <c r="VL2" s="116"/>
      <c r="VM2" s="116"/>
      <c r="VN2" s="116"/>
      <c r="VO2" s="116"/>
      <c r="VP2" s="116"/>
      <c r="VQ2" s="116"/>
      <c r="VR2" s="116"/>
      <c r="VS2" s="116"/>
      <c r="VT2" s="116"/>
      <c r="VU2" s="116"/>
      <c r="VV2" s="116"/>
      <c r="VW2" s="116"/>
      <c r="VX2" s="116"/>
      <c r="VY2" s="116"/>
      <c r="VZ2" s="116"/>
      <c r="WA2" s="116"/>
      <c r="WB2" s="116"/>
      <c r="WC2" s="116"/>
      <c r="WD2" s="116"/>
      <c r="WE2" s="116"/>
      <c r="WF2" s="116"/>
      <c r="WG2" s="116"/>
      <c r="WH2" s="116"/>
      <c r="WI2" s="116"/>
      <c r="WJ2" s="116"/>
      <c r="WK2" s="116"/>
      <c r="WL2" s="116"/>
      <c r="WM2" s="116"/>
      <c r="WN2" s="116"/>
      <c r="WO2" s="116"/>
      <c r="WP2" s="116"/>
      <c r="WQ2" s="116"/>
      <c r="WR2" s="116"/>
      <c r="WS2" s="116"/>
      <c r="WT2" s="116"/>
      <c r="WU2" s="116"/>
      <c r="WV2" s="116"/>
      <c r="WW2" s="116"/>
      <c r="WX2" s="116"/>
      <c r="WY2" s="116"/>
      <c r="WZ2" s="116"/>
      <c r="XA2" s="116"/>
      <c r="XB2" s="116"/>
      <c r="XC2" s="116"/>
      <c r="XD2" s="116"/>
      <c r="XE2" s="116"/>
      <c r="XF2" s="116"/>
      <c r="XG2" s="116"/>
      <c r="XH2" s="116"/>
      <c r="XI2" s="116"/>
      <c r="XJ2" s="116"/>
      <c r="XK2" s="116"/>
      <c r="XL2" s="116"/>
      <c r="XM2" s="116"/>
      <c r="XN2" s="116"/>
      <c r="XO2" s="116"/>
      <c r="XP2" s="116"/>
      <c r="XQ2" s="116"/>
      <c r="XR2" s="116"/>
      <c r="XS2" s="116"/>
      <c r="XT2" s="116"/>
      <c r="XU2" s="116"/>
      <c r="XV2" s="116"/>
      <c r="XW2" s="116"/>
      <c r="XX2" s="116"/>
      <c r="XY2" s="116"/>
      <c r="XZ2" s="116"/>
      <c r="YA2" s="116"/>
      <c r="YB2" s="116"/>
      <c r="YC2" s="116"/>
      <c r="YD2" s="116"/>
      <c r="YE2" s="116"/>
      <c r="YF2" s="116"/>
      <c r="YG2" s="116"/>
      <c r="YH2" s="116"/>
      <c r="YI2" s="116"/>
      <c r="YJ2" s="116"/>
      <c r="YK2" s="116"/>
      <c r="YL2" s="116"/>
      <c r="YM2" s="116"/>
      <c r="YN2" s="116"/>
      <c r="YO2" s="116"/>
      <c r="YP2" s="116"/>
      <c r="YQ2" s="116"/>
      <c r="YR2" s="116"/>
      <c r="YS2" s="116"/>
      <c r="YT2" s="116"/>
      <c r="YU2" s="116"/>
      <c r="YV2" s="116"/>
      <c r="YW2" s="116"/>
      <c r="YX2" s="116"/>
      <c r="YY2" s="116"/>
      <c r="YZ2" s="116"/>
      <c r="ZA2" s="116"/>
      <c r="ZB2" s="116"/>
      <c r="ZC2" s="116"/>
      <c r="ZD2" s="116"/>
      <c r="ZE2" s="116"/>
      <c r="ZF2" s="116"/>
      <c r="ZG2" s="116"/>
      <c r="ZH2" s="116"/>
      <c r="ZI2" s="116"/>
      <c r="ZJ2" s="116"/>
      <c r="ZK2" s="116"/>
      <c r="ZL2" s="116"/>
      <c r="ZM2" s="116"/>
      <c r="ZN2" s="116"/>
      <c r="ZO2" s="116"/>
      <c r="ZP2" s="116"/>
      <c r="ZQ2" s="116"/>
      <c r="ZR2" s="116"/>
      <c r="ZS2" s="116"/>
      <c r="ZT2" s="116"/>
      <c r="ZU2" s="116"/>
      <c r="ZV2" s="116"/>
      <c r="ZW2" s="116"/>
      <c r="ZX2" s="116"/>
      <c r="ZY2" s="116"/>
      <c r="ZZ2" s="116"/>
      <c r="AAA2" s="116"/>
      <c r="AAB2" s="116"/>
      <c r="AAC2" s="116"/>
      <c r="AAD2" s="116"/>
      <c r="AAE2" s="116"/>
      <c r="AAF2" s="116"/>
      <c r="AAG2" s="116"/>
      <c r="AAH2" s="116"/>
      <c r="AAI2" s="116"/>
      <c r="AAJ2" s="116"/>
      <c r="AAK2" s="116"/>
      <c r="AAL2" s="116"/>
      <c r="AAM2" s="116"/>
      <c r="AAN2" s="116"/>
      <c r="AAO2" s="116"/>
      <c r="AAP2" s="116"/>
      <c r="AAQ2" s="116"/>
      <c r="AAR2" s="116"/>
      <c r="AAS2" s="116"/>
      <c r="AAT2" s="116"/>
      <c r="AAU2" s="116"/>
      <c r="AAV2" s="116"/>
      <c r="AAW2" s="116"/>
      <c r="AAX2" s="116"/>
      <c r="AAY2" s="116"/>
      <c r="AAZ2" s="116"/>
      <c r="ABA2" s="116"/>
      <c r="ABB2" s="116"/>
      <c r="ABC2" s="116"/>
      <c r="ABD2" s="116"/>
      <c r="ABE2" s="116"/>
      <c r="ABF2" s="116"/>
      <c r="ABG2" s="116"/>
      <c r="ABH2" s="116"/>
      <c r="ABI2" s="116"/>
      <c r="ABJ2" s="116"/>
      <c r="ABK2" s="116"/>
      <c r="ABL2" s="116"/>
      <c r="ABM2" s="116"/>
      <c r="ABN2" s="116"/>
      <c r="ABO2" s="116"/>
      <c r="ABP2" s="116"/>
      <c r="ABQ2" s="116"/>
      <c r="ABR2" s="116"/>
      <c r="ABS2" s="116"/>
      <c r="ABT2" s="116"/>
      <c r="ABU2" s="116"/>
      <c r="ABV2" s="116"/>
      <c r="ABW2" s="116"/>
      <c r="ABX2" s="116"/>
      <c r="ABY2" s="116"/>
      <c r="ABZ2" s="116"/>
      <c r="ACA2" s="116"/>
      <c r="ACB2" s="116"/>
      <c r="ACC2" s="116"/>
      <c r="ACD2" s="116"/>
      <c r="ACE2" s="116"/>
      <c r="ACF2" s="116"/>
      <c r="ACG2" s="116"/>
      <c r="ACH2" s="116"/>
      <c r="ACI2" s="116"/>
      <c r="ACJ2" s="116"/>
      <c r="ACK2" s="116"/>
      <c r="ACL2" s="116"/>
      <c r="ACM2" s="116"/>
      <c r="ACN2" s="116"/>
      <c r="ACO2" s="116"/>
      <c r="ACP2" s="116"/>
      <c r="ACQ2" s="116"/>
      <c r="ACR2" s="116"/>
      <c r="ACS2" s="116"/>
      <c r="ACT2" s="116"/>
      <c r="ACU2" s="116"/>
      <c r="ACV2" s="116"/>
      <c r="ACW2" s="116"/>
      <c r="ACX2" s="116"/>
      <c r="ACY2" s="116"/>
      <c r="ACZ2" s="116"/>
      <c r="ADA2" s="116"/>
      <c r="ADB2" s="116"/>
      <c r="ADC2" s="116"/>
      <c r="ADD2" s="116"/>
      <c r="ADE2" s="116"/>
      <c r="ADF2" s="116"/>
      <c r="ADG2" s="116"/>
      <c r="ADH2" s="116"/>
      <c r="ADI2" s="116"/>
      <c r="ADJ2" s="116"/>
      <c r="ADK2" s="116"/>
      <c r="ADL2" s="116"/>
      <c r="ADM2" s="116"/>
      <c r="ADN2" s="116"/>
      <c r="ADO2" s="116"/>
      <c r="ADP2" s="116"/>
      <c r="ADQ2" s="116"/>
      <c r="ADR2" s="116"/>
      <c r="ADS2" s="116"/>
      <c r="ADT2" s="116"/>
      <c r="ADU2" s="116"/>
      <c r="ADV2" s="116"/>
      <c r="ADW2" s="116"/>
      <c r="ADX2" s="116"/>
      <c r="ADY2" s="116"/>
      <c r="ADZ2" s="116"/>
      <c r="AEA2" s="116"/>
      <c r="AEB2" s="116"/>
      <c r="AEC2" s="116"/>
      <c r="AED2" s="116"/>
      <c r="AEE2" s="116"/>
      <c r="AEF2" s="116"/>
      <c r="AEG2" s="116"/>
      <c r="AEH2" s="116"/>
      <c r="AEI2" s="116"/>
      <c r="AEJ2" s="116"/>
      <c r="AEK2" s="116"/>
      <c r="AEL2" s="116"/>
      <c r="AEM2" s="116"/>
      <c r="AEN2" s="116"/>
      <c r="AEO2" s="116"/>
      <c r="AEP2" s="116"/>
      <c r="AEQ2" s="116"/>
      <c r="AER2" s="116"/>
      <c r="AES2" s="116"/>
      <c r="AET2" s="116"/>
      <c r="AEU2" s="116"/>
      <c r="AEV2" s="116"/>
      <c r="AEW2" s="116"/>
      <c r="AEX2" s="116"/>
      <c r="AEY2" s="116"/>
      <c r="AEZ2" s="116"/>
      <c r="AFA2" s="116"/>
      <c r="AFB2" s="116"/>
      <c r="AFC2" s="116"/>
      <c r="AFD2" s="116"/>
      <c r="AFE2" s="116"/>
      <c r="AFF2" s="116"/>
      <c r="AFG2" s="116"/>
      <c r="AFH2" s="116"/>
      <c r="AFI2" s="116"/>
      <c r="AFJ2" s="116"/>
      <c r="AFK2" s="116"/>
      <c r="AFL2" s="116"/>
      <c r="AFM2" s="116"/>
      <c r="AFN2" s="116"/>
      <c r="AFO2" s="116"/>
      <c r="AFP2" s="116"/>
      <c r="AFQ2" s="116"/>
      <c r="AFR2" s="116"/>
      <c r="AFS2" s="116"/>
      <c r="AFT2" s="116"/>
      <c r="AFU2" s="116"/>
      <c r="AFV2" s="116"/>
      <c r="AFW2" s="116"/>
      <c r="AFX2" s="116"/>
      <c r="AFY2" s="116"/>
      <c r="AFZ2" s="116"/>
      <c r="AGA2" s="116"/>
      <c r="AGB2" s="116"/>
      <c r="AGC2" s="116"/>
      <c r="AGD2" s="116"/>
      <c r="AGE2" s="116"/>
      <c r="AGF2" s="116"/>
      <c r="AGG2" s="116"/>
      <c r="AGH2" s="116"/>
      <c r="AGI2" s="116"/>
      <c r="AGJ2" s="116"/>
      <c r="AGK2" s="116"/>
      <c r="AGL2" s="116"/>
      <c r="AGM2" s="116"/>
      <c r="AGN2" s="116"/>
      <c r="AGO2" s="116"/>
      <c r="AGP2" s="116"/>
      <c r="AGQ2" s="116"/>
      <c r="AGR2" s="116"/>
      <c r="AGS2" s="116"/>
      <c r="AGT2" s="116"/>
      <c r="AGU2" s="116"/>
      <c r="AGV2" s="116"/>
      <c r="AGW2" s="116"/>
      <c r="AGX2" s="116"/>
      <c r="AGY2" s="116"/>
      <c r="AGZ2" s="116"/>
      <c r="AHA2" s="116"/>
      <c r="AHB2" s="116"/>
      <c r="AHC2" s="116"/>
      <c r="AHD2" s="116"/>
      <c r="AHE2" s="116"/>
      <c r="AHF2" s="116"/>
      <c r="AHG2" s="116"/>
      <c r="AHH2" s="116"/>
      <c r="AHI2" s="116"/>
      <c r="AHJ2" s="116"/>
      <c r="AHK2" s="116"/>
      <c r="AHL2" s="116"/>
      <c r="AHM2" s="116"/>
      <c r="AHN2" s="116"/>
      <c r="AHO2" s="116"/>
      <c r="AHP2" s="116"/>
      <c r="AHQ2" s="116"/>
      <c r="AHR2" s="116"/>
      <c r="AHS2" s="116"/>
      <c r="AHT2" s="116"/>
      <c r="AHU2" s="116"/>
      <c r="AHV2" s="116"/>
      <c r="AHW2" s="116"/>
      <c r="AHX2" s="116"/>
      <c r="AHY2" s="116"/>
      <c r="AHZ2" s="116"/>
      <c r="AIA2" s="116"/>
      <c r="AIB2" s="116"/>
      <c r="AIC2" s="116"/>
      <c r="AID2" s="116"/>
      <c r="AIE2" s="116"/>
      <c r="AIF2" s="116"/>
      <c r="AIG2" s="116"/>
      <c r="AIH2" s="116"/>
      <c r="AII2" s="116"/>
      <c r="AIJ2" s="116"/>
      <c r="AIK2" s="116"/>
      <c r="AIL2" s="116"/>
      <c r="AIM2" s="116"/>
      <c r="AIN2" s="116"/>
      <c r="AIO2" s="116"/>
      <c r="AIP2" s="116"/>
      <c r="AIQ2" s="116"/>
      <c r="AIR2" s="116"/>
      <c r="AIS2" s="116"/>
      <c r="AIT2" s="116"/>
      <c r="AIU2" s="116"/>
      <c r="AIV2" s="116"/>
      <c r="AIW2" s="116"/>
      <c r="AIX2" s="116"/>
      <c r="AIY2" s="116"/>
      <c r="AIZ2" s="116"/>
      <c r="AJA2" s="116"/>
      <c r="AJB2" s="116"/>
      <c r="AJC2" s="116"/>
      <c r="AJD2" s="116"/>
      <c r="AJE2" s="116"/>
      <c r="AJF2" s="116"/>
      <c r="AJG2" s="116"/>
      <c r="AJH2" s="116"/>
      <c r="AJI2" s="116"/>
      <c r="AJJ2" s="116"/>
      <c r="AJK2" s="116"/>
      <c r="AJL2" s="116"/>
      <c r="AJM2" s="116"/>
      <c r="AJN2" s="116"/>
      <c r="AJO2" s="116"/>
      <c r="AJP2" s="116"/>
      <c r="AJQ2" s="116"/>
      <c r="AJR2" s="116"/>
      <c r="AJS2" s="116"/>
      <c r="AJT2" s="116"/>
      <c r="AJU2" s="116"/>
      <c r="AJV2" s="116"/>
      <c r="AJW2" s="116"/>
      <c r="AJX2" s="116"/>
      <c r="AJY2" s="116"/>
      <c r="AJZ2" s="116"/>
      <c r="AKA2" s="116"/>
      <c r="AKB2" s="116"/>
      <c r="AKC2" s="116"/>
      <c r="AKD2" s="116"/>
      <c r="AKE2" s="116"/>
      <c r="AKF2" s="116"/>
      <c r="AKG2" s="116"/>
      <c r="AKH2" s="116"/>
      <c r="AKI2" s="116"/>
      <c r="AKJ2" s="116"/>
      <c r="AKK2" s="116"/>
      <c r="AKL2" s="116"/>
      <c r="AKM2" s="116"/>
      <c r="AKN2" s="116"/>
      <c r="AKO2" s="116"/>
      <c r="AKP2" s="116"/>
      <c r="AKQ2" s="116"/>
      <c r="AKR2" s="116"/>
      <c r="AKS2" s="116"/>
      <c r="AKT2" s="116"/>
      <c r="AKU2" s="116"/>
      <c r="AKV2" s="116"/>
      <c r="AKW2" s="116"/>
      <c r="AKX2" s="116"/>
      <c r="AKY2" s="116"/>
      <c r="AKZ2" s="116"/>
      <c r="ALA2" s="116"/>
      <c r="ALB2" s="116"/>
      <c r="ALC2" s="116"/>
      <c r="ALD2" s="116"/>
      <c r="ALE2" s="116"/>
      <c r="ALF2" s="116"/>
      <c r="ALG2" s="116"/>
      <c r="ALH2" s="116"/>
      <c r="ALI2" s="116"/>
      <c r="ALJ2" s="116"/>
      <c r="ALK2" s="116"/>
      <c r="ALL2" s="116"/>
      <c r="ALM2" s="116"/>
      <c r="ALN2" s="116"/>
      <c r="ALO2" s="116"/>
      <c r="ALP2" s="116"/>
      <c r="ALQ2" s="116"/>
      <c r="ALR2" s="116"/>
      <c r="ALS2" s="116"/>
      <c r="ALT2" s="116"/>
      <c r="ALU2" s="116"/>
      <c r="ALV2" s="116"/>
      <c r="ALW2" s="116"/>
      <c r="ALX2" s="116"/>
      <c r="ALY2" s="116"/>
      <c r="ALZ2" s="116"/>
      <c r="AMA2" s="116"/>
      <c r="AMB2" s="116"/>
      <c r="AMC2" s="116"/>
      <c r="AMD2" s="116"/>
      <c r="AME2" s="116"/>
      <c r="AMF2" s="116"/>
      <c r="AMG2" s="116"/>
      <c r="AMH2" s="116"/>
      <c r="AMI2" s="117"/>
    </row>
    <row r="3" spans="1:1023" customFormat="1" ht="15" thickBot="1" x14ac:dyDescent="0.35">
      <c r="L3" s="8"/>
      <c r="M3" s="8"/>
      <c r="N3" s="8"/>
      <c r="O3" s="8"/>
      <c r="P3" s="8"/>
      <c r="Q3" s="8"/>
      <c r="R3" s="8"/>
      <c r="S3" s="8"/>
      <c r="T3" s="8"/>
      <c r="U3" s="8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  <c r="QU3" s="116"/>
      <c r="QV3" s="116"/>
      <c r="QW3" s="116"/>
      <c r="QX3" s="116"/>
      <c r="QY3" s="116"/>
      <c r="QZ3" s="116"/>
      <c r="RA3" s="116"/>
      <c r="RB3" s="116"/>
      <c r="RC3" s="116"/>
      <c r="RD3" s="116"/>
      <c r="RE3" s="116"/>
      <c r="RF3" s="116"/>
      <c r="RG3" s="116"/>
      <c r="RH3" s="116"/>
      <c r="RI3" s="116"/>
      <c r="RJ3" s="116"/>
      <c r="RK3" s="116"/>
      <c r="RL3" s="116"/>
      <c r="RM3" s="116"/>
      <c r="RN3" s="116"/>
      <c r="RO3" s="116"/>
      <c r="RP3" s="116"/>
      <c r="RQ3" s="116"/>
      <c r="RR3" s="116"/>
      <c r="RS3" s="116"/>
      <c r="RT3" s="116"/>
      <c r="RU3" s="116"/>
      <c r="RV3" s="116"/>
      <c r="RW3" s="116"/>
      <c r="RX3" s="116"/>
      <c r="RY3" s="116"/>
      <c r="RZ3" s="116"/>
      <c r="SA3" s="116"/>
      <c r="SB3" s="116"/>
      <c r="SC3" s="116"/>
      <c r="SD3" s="116"/>
      <c r="SE3" s="116"/>
      <c r="SF3" s="116"/>
      <c r="SG3" s="116"/>
      <c r="SH3" s="116"/>
      <c r="SI3" s="116"/>
      <c r="SJ3" s="116"/>
      <c r="SK3" s="116"/>
      <c r="SL3" s="116"/>
      <c r="SM3" s="116"/>
      <c r="SN3" s="116"/>
      <c r="SO3" s="116"/>
      <c r="SP3" s="116"/>
      <c r="SQ3" s="116"/>
      <c r="SR3" s="116"/>
      <c r="SS3" s="116"/>
      <c r="ST3" s="116"/>
      <c r="SU3" s="116"/>
      <c r="SV3" s="116"/>
      <c r="SW3" s="116"/>
      <c r="SX3" s="116"/>
      <c r="SY3" s="116"/>
      <c r="SZ3" s="116"/>
      <c r="TA3" s="116"/>
      <c r="TB3" s="116"/>
      <c r="TC3" s="116"/>
      <c r="TD3" s="116"/>
      <c r="TE3" s="116"/>
      <c r="TF3" s="116"/>
      <c r="TG3" s="116"/>
      <c r="TH3" s="116"/>
      <c r="TI3" s="116"/>
      <c r="TJ3" s="116"/>
      <c r="TK3" s="116"/>
      <c r="TL3" s="116"/>
      <c r="TM3" s="116"/>
      <c r="TN3" s="116"/>
      <c r="TO3" s="116"/>
      <c r="TP3" s="116"/>
      <c r="TQ3" s="116"/>
      <c r="TR3" s="116"/>
      <c r="TS3" s="116"/>
      <c r="TT3" s="116"/>
      <c r="TU3" s="116"/>
      <c r="TV3" s="116"/>
      <c r="TW3" s="116"/>
      <c r="TX3" s="116"/>
      <c r="TY3" s="116"/>
      <c r="TZ3" s="116"/>
      <c r="UA3" s="116"/>
      <c r="UB3" s="116"/>
      <c r="UC3" s="116"/>
      <c r="UD3" s="116"/>
      <c r="UE3" s="116"/>
      <c r="UF3" s="116"/>
      <c r="UG3" s="116"/>
      <c r="UH3" s="116"/>
      <c r="UI3" s="116"/>
      <c r="UJ3" s="116"/>
      <c r="UK3" s="116"/>
      <c r="UL3" s="116"/>
      <c r="UM3" s="116"/>
      <c r="UN3" s="116"/>
      <c r="UO3" s="116"/>
      <c r="UP3" s="116"/>
      <c r="UQ3" s="116"/>
      <c r="UR3" s="116"/>
      <c r="US3" s="116"/>
      <c r="UT3" s="116"/>
      <c r="UU3" s="116"/>
      <c r="UV3" s="116"/>
      <c r="UW3" s="116"/>
      <c r="UX3" s="116"/>
      <c r="UY3" s="116"/>
      <c r="UZ3" s="116"/>
      <c r="VA3" s="116"/>
      <c r="VB3" s="116"/>
      <c r="VC3" s="116"/>
      <c r="VD3" s="116"/>
      <c r="VE3" s="116"/>
      <c r="VF3" s="116"/>
      <c r="VG3" s="116"/>
      <c r="VH3" s="116"/>
      <c r="VI3" s="116"/>
      <c r="VJ3" s="116"/>
      <c r="VK3" s="116"/>
      <c r="VL3" s="116"/>
      <c r="VM3" s="116"/>
      <c r="VN3" s="116"/>
      <c r="VO3" s="116"/>
      <c r="VP3" s="116"/>
      <c r="VQ3" s="116"/>
      <c r="VR3" s="116"/>
      <c r="VS3" s="116"/>
      <c r="VT3" s="116"/>
      <c r="VU3" s="116"/>
      <c r="VV3" s="116"/>
      <c r="VW3" s="116"/>
      <c r="VX3" s="116"/>
      <c r="VY3" s="116"/>
      <c r="VZ3" s="116"/>
      <c r="WA3" s="116"/>
      <c r="WB3" s="116"/>
      <c r="WC3" s="116"/>
      <c r="WD3" s="116"/>
      <c r="WE3" s="116"/>
      <c r="WF3" s="116"/>
      <c r="WG3" s="116"/>
      <c r="WH3" s="116"/>
      <c r="WI3" s="116"/>
      <c r="WJ3" s="116"/>
      <c r="WK3" s="116"/>
      <c r="WL3" s="116"/>
      <c r="WM3" s="116"/>
      <c r="WN3" s="116"/>
      <c r="WO3" s="116"/>
      <c r="WP3" s="116"/>
      <c r="WQ3" s="116"/>
      <c r="WR3" s="116"/>
      <c r="WS3" s="116"/>
      <c r="WT3" s="116"/>
      <c r="WU3" s="116"/>
      <c r="WV3" s="116"/>
      <c r="WW3" s="116"/>
      <c r="WX3" s="116"/>
      <c r="WY3" s="116"/>
      <c r="WZ3" s="116"/>
      <c r="XA3" s="116"/>
      <c r="XB3" s="116"/>
      <c r="XC3" s="116"/>
      <c r="XD3" s="116"/>
      <c r="XE3" s="116"/>
      <c r="XF3" s="116"/>
      <c r="XG3" s="116"/>
      <c r="XH3" s="116"/>
      <c r="XI3" s="116"/>
      <c r="XJ3" s="116"/>
      <c r="XK3" s="116"/>
      <c r="XL3" s="116"/>
      <c r="XM3" s="116"/>
      <c r="XN3" s="116"/>
      <c r="XO3" s="116"/>
      <c r="XP3" s="116"/>
      <c r="XQ3" s="116"/>
      <c r="XR3" s="116"/>
      <c r="XS3" s="116"/>
      <c r="XT3" s="116"/>
      <c r="XU3" s="116"/>
      <c r="XV3" s="116"/>
      <c r="XW3" s="116"/>
      <c r="XX3" s="116"/>
      <c r="XY3" s="116"/>
      <c r="XZ3" s="116"/>
      <c r="YA3" s="116"/>
      <c r="YB3" s="116"/>
      <c r="YC3" s="116"/>
      <c r="YD3" s="116"/>
      <c r="YE3" s="116"/>
      <c r="YF3" s="116"/>
      <c r="YG3" s="116"/>
      <c r="YH3" s="116"/>
      <c r="YI3" s="116"/>
      <c r="YJ3" s="116"/>
      <c r="YK3" s="116"/>
      <c r="YL3" s="116"/>
      <c r="YM3" s="116"/>
      <c r="YN3" s="116"/>
      <c r="YO3" s="116"/>
      <c r="YP3" s="116"/>
      <c r="YQ3" s="116"/>
      <c r="YR3" s="116"/>
      <c r="YS3" s="116"/>
      <c r="YT3" s="116"/>
      <c r="YU3" s="116"/>
      <c r="YV3" s="116"/>
      <c r="YW3" s="116"/>
      <c r="YX3" s="116"/>
      <c r="YY3" s="116"/>
      <c r="YZ3" s="116"/>
      <c r="ZA3" s="116"/>
      <c r="ZB3" s="116"/>
      <c r="ZC3" s="116"/>
      <c r="ZD3" s="116"/>
      <c r="ZE3" s="116"/>
      <c r="ZF3" s="116"/>
      <c r="ZG3" s="116"/>
      <c r="ZH3" s="116"/>
      <c r="ZI3" s="116"/>
      <c r="ZJ3" s="116"/>
      <c r="ZK3" s="116"/>
      <c r="ZL3" s="116"/>
      <c r="ZM3" s="116"/>
      <c r="ZN3" s="116"/>
      <c r="ZO3" s="116"/>
      <c r="ZP3" s="116"/>
      <c r="ZQ3" s="116"/>
      <c r="ZR3" s="116"/>
      <c r="ZS3" s="116"/>
      <c r="ZT3" s="116"/>
      <c r="ZU3" s="116"/>
      <c r="ZV3" s="116"/>
      <c r="ZW3" s="116"/>
      <c r="ZX3" s="116"/>
      <c r="ZY3" s="116"/>
      <c r="ZZ3" s="116"/>
      <c r="AAA3" s="116"/>
      <c r="AAB3" s="116"/>
      <c r="AAC3" s="116"/>
      <c r="AAD3" s="116"/>
      <c r="AAE3" s="116"/>
      <c r="AAF3" s="116"/>
      <c r="AAG3" s="116"/>
      <c r="AAH3" s="116"/>
      <c r="AAI3" s="116"/>
      <c r="AAJ3" s="116"/>
      <c r="AAK3" s="116"/>
      <c r="AAL3" s="116"/>
      <c r="AAM3" s="116"/>
      <c r="AAN3" s="116"/>
      <c r="AAO3" s="116"/>
      <c r="AAP3" s="116"/>
      <c r="AAQ3" s="116"/>
      <c r="AAR3" s="116"/>
      <c r="AAS3" s="116"/>
      <c r="AAT3" s="116"/>
      <c r="AAU3" s="116"/>
      <c r="AAV3" s="116"/>
      <c r="AAW3" s="116"/>
      <c r="AAX3" s="116"/>
      <c r="AAY3" s="116"/>
      <c r="AAZ3" s="116"/>
      <c r="ABA3" s="116"/>
      <c r="ABB3" s="116"/>
      <c r="ABC3" s="116"/>
      <c r="ABD3" s="116"/>
      <c r="ABE3" s="116"/>
      <c r="ABF3" s="116"/>
      <c r="ABG3" s="116"/>
      <c r="ABH3" s="116"/>
      <c r="ABI3" s="116"/>
      <c r="ABJ3" s="116"/>
      <c r="ABK3" s="116"/>
      <c r="ABL3" s="116"/>
      <c r="ABM3" s="116"/>
      <c r="ABN3" s="116"/>
      <c r="ABO3" s="116"/>
      <c r="ABP3" s="116"/>
      <c r="ABQ3" s="116"/>
      <c r="ABR3" s="116"/>
      <c r="ABS3" s="116"/>
      <c r="ABT3" s="116"/>
      <c r="ABU3" s="116"/>
      <c r="ABV3" s="116"/>
      <c r="ABW3" s="116"/>
      <c r="ABX3" s="116"/>
      <c r="ABY3" s="116"/>
      <c r="ABZ3" s="116"/>
      <c r="ACA3" s="116"/>
      <c r="ACB3" s="116"/>
      <c r="ACC3" s="116"/>
      <c r="ACD3" s="116"/>
      <c r="ACE3" s="116"/>
      <c r="ACF3" s="116"/>
      <c r="ACG3" s="116"/>
      <c r="ACH3" s="116"/>
      <c r="ACI3" s="116"/>
      <c r="ACJ3" s="116"/>
      <c r="ACK3" s="116"/>
      <c r="ACL3" s="116"/>
      <c r="ACM3" s="116"/>
      <c r="ACN3" s="116"/>
      <c r="ACO3" s="116"/>
      <c r="ACP3" s="116"/>
      <c r="ACQ3" s="116"/>
      <c r="ACR3" s="116"/>
      <c r="ACS3" s="116"/>
      <c r="ACT3" s="116"/>
      <c r="ACU3" s="116"/>
      <c r="ACV3" s="116"/>
      <c r="ACW3" s="116"/>
      <c r="ACX3" s="116"/>
      <c r="ACY3" s="116"/>
      <c r="ACZ3" s="116"/>
      <c r="ADA3" s="116"/>
      <c r="ADB3" s="116"/>
      <c r="ADC3" s="116"/>
      <c r="ADD3" s="116"/>
      <c r="ADE3" s="116"/>
      <c r="ADF3" s="116"/>
      <c r="ADG3" s="116"/>
      <c r="ADH3" s="116"/>
      <c r="ADI3" s="116"/>
      <c r="ADJ3" s="116"/>
      <c r="ADK3" s="116"/>
      <c r="ADL3" s="116"/>
      <c r="ADM3" s="116"/>
      <c r="ADN3" s="116"/>
      <c r="ADO3" s="116"/>
      <c r="ADP3" s="116"/>
      <c r="ADQ3" s="116"/>
      <c r="ADR3" s="116"/>
      <c r="ADS3" s="116"/>
      <c r="ADT3" s="116"/>
      <c r="ADU3" s="116"/>
      <c r="ADV3" s="116"/>
      <c r="ADW3" s="116"/>
      <c r="ADX3" s="116"/>
      <c r="ADY3" s="116"/>
      <c r="ADZ3" s="116"/>
      <c r="AEA3" s="116"/>
      <c r="AEB3" s="116"/>
      <c r="AEC3" s="116"/>
      <c r="AED3" s="116"/>
      <c r="AEE3" s="116"/>
      <c r="AEF3" s="116"/>
      <c r="AEG3" s="116"/>
      <c r="AEH3" s="116"/>
      <c r="AEI3" s="116"/>
      <c r="AEJ3" s="116"/>
      <c r="AEK3" s="116"/>
      <c r="AEL3" s="116"/>
      <c r="AEM3" s="116"/>
      <c r="AEN3" s="116"/>
      <c r="AEO3" s="116"/>
      <c r="AEP3" s="116"/>
      <c r="AEQ3" s="116"/>
      <c r="AER3" s="116"/>
      <c r="AES3" s="116"/>
      <c r="AET3" s="116"/>
      <c r="AEU3" s="116"/>
      <c r="AEV3" s="116"/>
      <c r="AEW3" s="116"/>
      <c r="AEX3" s="116"/>
      <c r="AEY3" s="116"/>
      <c r="AEZ3" s="116"/>
      <c r="AFA3" s="116"/>
      <c r="AFB3" s="116"/>
      <c r="AFC3" s="116"/>
      <c r="AFD3" s="116"/>
      <c r="AFE3" s="116"/>
      <c r="AFF3" s="116"/>
      <c r="AFG3" s="116"/>
      <c r="AFH3" s="116"/>
      <c r="AFI3" s="116"/>
      <c r="AFJ3" s="116"/>
      <c r="AFK3" s="116"/>
      <c r="AFL3" s="116"/>
      <c r="AFM3" s="116"/>
      <c r="AFN3" s="116"/>
      <c r="AFO3" s="116"/>
      <c r="AFP3" s="116"/>
      <c r="AFQ3" s="116"/>
      <c r="AFR3" s="116"/>
      <c r="AFS3" s="116"/>
      <c r="AFT3" s="116"/>
      <c r="AFU3" s="116"/>
      <c r="AFV3" s="116"/>
      <c r="AFW3" s="116"/>
      <c r="AFX3" s="116"/>
      <c r="AFY3" s="116"/>
      <c r="AFZ3" s="116"/>
      <c r="AGA3" s="116"/>
      <c r="AGB3" s="116"/>
      <c r="AGC3" s="116"/>
      <c r="AGD3" s="116"/>
      <c r="AGE3" s="116"/>
      <c r="AGF3" s="116"/>
      <c r="AGG3" s="116"/>
      <c r="AGH3" s="116"/>
      <c r="AGI3" s="116"/>
      <c r="AGJ3" s="116"/>
      <c r="AGK3" s="116"/>
      <c r="AGL3" s="116"/>
      <c r="AGM3" s="116"/>
      <c r="AGN3" s="116"/>
      <c r="AGO3" s="116"/>
      <c r="AGP3" s="116"/>
      <c r="AGQ3" s="116"/>
      <c r="AGR3" s="116"/>
      <c r="AGS3" s="116"/>
      <c r="AGT3" s="116"/>
      <c r="AGU3" s="116"/>
      <c r="AGV3" s="116"/>
      <c r="AGW3" s="116"/>
      <c r="AGX3" s="116"/>
      <c r="AGY3" s="116"/>
      <c r="AGZ3" s="116"/>
      <c r="AHA3" s="116"/>
      <c r="AHB3" s="116"/>
      <c r="AHC3" s="116"/>
      <c r="AHD3" s="116"/>
      <c r="AHE3" s="116"/>
      <c r="AHF3" s="116"/>
      <c r="AHG3" s="116"/>
      <c r="AHH3" s="116"/>
      <c r="AHI3" s="116"/>
      <c r="AHJ3" s="116"/>
      <c r="AHK3" s="116"/>
      <c r="AHL3" s="116"/>
      <c r="AHM3" s="116"/>
      <c r="AHN3" s="116"/>
      <c r="AHO3" s="116"/>
      <c r="AHP3" s="116"/>
      <c r="AHQ3" s="116"/>
      <c r="AHR3" s="116"/>
      <c r="AHS3" s="116"/>
      <c r="AHT3" s="116"/>
      <c r="AHU3" s="116"/>
      <c r="AHV3" s="116"/>
      <c r="AHW3" s="116"/>
      <c r="AHX3" s="116"/>
      <c r="AHY3" s="116"/>
      <c r="AHZ3" s="116"/>
      <c r="AIA3" s="116"/>
      <c r="AIB3" s="116"/>
      <c r="AIC3" s="116"/>
      <c r="AID3" s="116"/>
      <c r="AIE3" s="116"/>
      <c r="AIF3" s="116"/>
      <c r="AIG3" s="116"/>
      <c r="AIH3" s="116"/>
      <c r="AII3" s="116"/>
      <c r="AIJ3" s="116"/>
      <c r="AIK3" s="116"/>
      <c r="AIL3" s="116"/>
      <c r="AIM3" s="116"/>
      <c r="AIN3" s="116"/>
      <c r="AIO3" s="116"/>
      <c r="AIP3" s="116"/>
      <c r="AIQ3" s="116"/>
      <c r="AIR3" s="116"/>
      <c r="AIS3" s="116"/>
      <c r="AIT3" s="116"/>
      <c r="AIU3" s="116"/>
      <c r="AIV3" s="116"/>
      <c r="AIW3" s="116"/>
      <c r="AIX3" s="116"/>
      <c r="AIY3" s="116"/>
      <c r="AIZ3" s="116"/>
      <c r="AJA3" s="116"/>
      <c r="AJB3" s="116"/>
      <c r="AJC3" s="116"/>
      <c r="AJD3" s="116"/>
      <c r="AJE3" s="116"/>
      <c r="AJF3" s="116"/>
      <c r="AJG3" s="116"/>
      <c r="AJH3" s="116"/>
      <c r="AJI3" s="116"/>
      <c r="AJJ3" s="116"/>
      <c r="AJK3" s="116"/>
      <c r="AJL3" s="116"/>
      <c r="AJM3" s="116"/>
      <c r="AJN3" s="116"/>
      <c r="AJO3" s="116"/>
      <c r="AJP3" s="116"/>
      <c r="AJQ3" s="116"/>
      <c r="AJR3" s="116"/>
      <c r="AJS3" s="116"/>
      <c r="AJT3" s="116"/>
      <c r="AJU3" s="116"/>
      <c r="AJV3" s="116"/>
      <c r="AJW3" s="116"/>
      <c r="AJX3" s="116"/>
      <c r="AJY3" s="116"/>
      <c r="AJZ3" s="116"/>
      <c r="AKA3" s="116"/>
      <c r="AKB3" s="116"/>
      <c r="AKC3" s="116"/>
      <c r="AKD3" s="116"/>
      <c r="AKE3" s="116"/>
      <c r="AKF3" s="116"/>
      <c r="AKG3" s="116"/>
      <c r="AKH3" s="116"/>
      <c r="AKI3" s="116"/>
      <c r="AKJ3" s="116"/>
      <c r="AKK3" s="116"/>
      <c r="AKL3" s="116"/>
      <c r="AKM3" s="116"/>
      <c r="AKN3" s="116"/>
      <c r="AKO3" s="116"/>
      <c r="AKP3" s="116"/>
      <c r="AKQ3" s="116"/>
      <c r="AKR3" s="116"/>
      <c r="AKS3" s="116"/>
      <c r="AKT3" s="116"/>
      <c r="AKU3" s="116"/>
      <c r="AKV3" s="116"/>
      <c r="AKW3" s="116"/>
      <c r="AKX3" s="116"/>
      <c r="AKY3" s="116"/>
      <c r="AKZ3" s="116"/>
      <c r="ALA3" s="116"/>
      <c r="ALB3" s="116"/>
      <c r="ALC3" s="116"/>
      <c r="ALD3" s="116"/>
      <c r="ALE3" s="116"/>
      <c r="ALF3" s="116"/>
      <c r="ALG3" s="116"/>
      <c r="ALH3" s="116"/>
      <c r="ALI3" s="116"/>
      <c r="ALJ3" s="116"/>
      <c r="ALK3" s="116"/>
      <c r="ALL3" s="116"/>
      <c r="ALM3" s="116"/>
      <c r="ALN3" s="116"/>
      <c r="ALO3" s="116"/>
      <c r="ALP3" s="116"/>
      <c r="ALQ3" s="116"/>
      <c r="ALR3" s="116"/>
      <c r="ALS3" s="116"/>
      <c r="ALT3" s="116"/>
      <c r="ALU3" s="116"/>
      <c r="ALV3" s="116"/>
      <c r="ALW3" s="116"/>
      <c r="ALX3" s="116"/>
      <c r="ALY3" s="116"/>
      <c r="ALZ3" s="116"/>
      <c r="AMA3" s="116"/>
      <c r="AMB3" s="116"/>
      <c r="AMC3" s="116"/>
      <c r="AMD3" s="116"/>
      <c r="AME3" s="116"/>
      <c r="AMF3" s="116"/>
      <c r="AMG3" s="116"/>
      <c r="AMH3" s="116"/>
      <c r="AMI3" s="117"/>
    </row>
    <row r="4" spans="1:1023" s="45" customFormat="1" ht="15" thickBot="1" x14ac:dyDescent="0.35">
      <c r="A4"/>
      <c r="C4" s="12" t="s">
        <v>43</v>
      </c>
      <c r="D4" s="13" t="s">
        <v>44</v>
      </c>
      <c r="E4" s="14" t="s">
        <v>56</v>
      </c>
      <c r="F4" s="12" t="s">
        <v>45</v>
      </c>
      <c r="G4" s="13" t="s">
        <v>46</v>
      </c>
      <c r="H4" s="14" t="s">
        <v>57</v>
      </c>
      <c r="I4" s="12" t="s">
        <v>48</v>
      </c>
      <c r="J4" s="13" t="s">
        <v>47</v>
      </c>
      <c r="K4" s="14" t="s">
        <v>58</v>
      </c>
      <c r="L4" s="11" t="s">
        <v>49</v>
      </c>
      <c r="M4" s="9" t="s">
        <v>50</v>
      </c>
      <c r="N4" s="9" t="s">
        <v>59</v>
      </c>
      <c r="O4" s="46"/>
      <c r="P4" s="46"/>
      <c r="Q4" s="46"/>
      <c r="R4" s="46"/>
      <c r="S4" s="46"/>
      <c r="T4" s="46"/>
    </row>
    <row r="5" spans="1:1023" x14ac:dyDescent="0.3">
      <c r="A5" s="33" t="s">
        <v>5</v>
      </c>
      <c r="B5" s="34" t="s">
        <v>6</v>
      </c>
      <c r="C5" s="16" t="s">
        <v>51</v>
      </c>
      <c r="D5" s="17" t="s">
        <v>51</v>
      </c>
      <c r="E5" s="17" t="s">
        <v>51</v>
      </c>
      <c r="F5" s="16" t="s">
        <v>51</v>
      </c>
      <c r="G5" s="17" t="s">
        <v>55</v>
      </c>
      <c r="H5" s="17" t="s">
        <v>51</v>
      </c>
      <c r="I5" s="16" t="s">
        <v>51</v>
      </c>
      <c r="J5" s="17" t="s">
        <v>51</v>
      </c>
      <c r="K5" s="18" t="s">
        <v>54</v>
      </c>
      <c r="L5" s="16" t="s">
        <v>55</v>
      </c>
      <c r="M5" s="17" t="s">
        <v>55</v>
      </c>
      <c r="N5" s="89" t="s">
        <v>55</v>
      </c>
      <c r="O5" s="15"/>
      <c r="P5" s="15"/>
      <c r="Q5" s="15"/>
      <c r="R5" s="15"/>
      <c r="S5" s="15"/>
      <c r="T5" s="15"/>
    </row>
    <row r="6" spans="1:1023" x14ac:dyDescent="0.3">
      <c r="A6" s="35" t="s">
        <v>60</v>
      </c>
      <c r="B6" s="36" t="s">
        <v>4</v>
      </c>
      <c r="C6" s="20" t="s">
        <v>54</v>
      </c>
      <c r="D6" s="19" t="s">
        <v>51</v>
      </c>
      <c r="E6" s="19" t="s">
        <v>51</v>
      </c>
      <c r="F6" s="20" t="s">
        <v>54</v>
      </c>
      <c r="G6" s="19" t="s">
        <v>55</v>
      </c>
      <c r="H6" s="59" t="s">
        <v>55</v>
      </c>
      <c r="I6" s="20" t="s">
        <v>54</v>
      </c>
      <c r="J6" s="19" t="s">
        <v>54</v>
      </c>
      <c r="K6" s="21" t="s">
        <v>54</v>
      </c>
      <c r="L6" s="20" t="s">
        <v>54</v>
      </c>
      <c r="M6" s="19" t="s">
        <v>51</v>
      </c>
      <c r="N6" s="90" t="s">
        <v>54</v>
      </c>
      <c r="O6" s="15"/>
      <c r="P6" s="15"/>
      <c r="Q6" s="15"/>
      <c r="R6" s="15"/>
      <c r="S6" s="15"/>
      <c r="T6" s="15"/>
    </row>
    <row r="7" spans="1:1023" x14ac:dyDescent="0.3">
      <c r="A7" s="35" t="s">
        <v>7</v>
      </c>
      <c r="B7" s="36" t="s">
        <v>71</v>
      </c>
      <c r="C7" s="20" t="s">
        <v>51</v>
      </c>
      <c r="D7" s="19" t="s">
        <v>51</v>
      </c>
      <c r="E7" s="24" t="s">
        <v>55</v>
      </c>
      <c r="F7" s="20" t="s">
        <v>51</v>
      </c>
      <c r="G7" s="19" t="s">
        <v>55</v>
      </c>
      <c r="H7" s="59" t="s">
        <v>55</v>
      </c>
      <c r="I7" s="20" t="s">
        <v>51</v>
      </c>
      <c r="J7" s="19" t="s">
        <v>51</v>
      </c>
      <c r="K7" s="21" t="s">
        <v>51</v>
      </c>
      <c r="L7" s="20" t="s">
        <v>54</v>
      </c>
      <c r="M7" s="19" t="s">
        <v>51</v>
      </c>
      <c r="N7" s="90" t="s">
        <v>51</v>
      </c>
      <c r="O7" s="15"/>
      <c r="P7" s="15"/>
      <c r="Q7" s="15"/>
      <c r="R7" s="15"/>
      <c r="S7" s="15"/>
      <c r="T7" s="15"/>
    </row>
    <row r="8" spans="1:1023" x14ac:dyDescent="0.3">
      <c r="A8" s="37" t="s">
        <v>61</v>
      </c>
      <c r="B8" s="38" t="s">
        <v>72</v>
      </c>
      <c r="C8" s="23" t="s">
        <v>51</v>
      </c>
      <c r="D8" s="24" t="s">
        <v>55</v>
      </c>
      <c r="E8" s="59" t="s">
        <v>51</v>
      </c>
      <c r="F8" s="23" t="s">
        <v>55</v>
      </c>
      <c r="G8" s="24" t="s">
        <v>55</v>
      </c>
      <c r="H8" s="59" t="s">
        <v>51</v>
      </c>
      <c r="I8" s="23" t="s">
        <v>51</v>
      </c>
      <c r="J8" s="24" t="s">
        <v>54</v>
      </c>
      <c r="K8" s="60" t="s">
        <v>51</v>
      </c>
      <c r="L8" s="23" t="s">
        <v>55</v>
      </c>
      <c r="M8" s="24" t="s">
        <v>55</v>
      </c>
      <c r="N8" s="90" t="s">
        <v>54</v>
      </c>
      <c r="O8" s="15"/>
      <c r="P8" s="15"/>
      <c r="Q8" s="15"/>
      <c r="R8" s="15"/>
      <c r="S8" s="15"/>
      <c r="T8" s="15"/>
    </row>
    <row r="9" spans="1:1023" x14ac:dyDescent="0.3">
      <c r="A9" s="35" t="s">
        <v>9</v>
      </c>
      <c r="B9" s="39" t="s">
        <v>10</v>
      </c>
      <c r="C9" s="23" t="s">
        <v>51</v>
      </c>
      <c r="D9" s="24" t="s">
        <v>51</v>
      </c>
      <c r="E9" s="59" t="s">
        <v>51</v>
      </c>
      <c r="F9" s="23" t="s">
        <v>51</v>
      </c>
      <c r="G9" s="24" t="s">
        <v>51</v>
      </c>
      <c r="H9" s="24" t="s">
        <v>51</v>
      </c>
      <c r="I9" s="23" t="s">
        <v>53</v>
      </c>
      <c r="J9" s="24" t="s">
        <v>52</v>
      </c>
      <c r="K9" s="22" t="s">
        <v>53</v>
      </c>
      <c r="L9" s="23" t="s">
        <v>51</v>
      </c>
      <c r="M9" s="24" t="s">
        <v>51</v>
      </c>
      <c r="N9" s="91" t="s">
        <v>54</v>
      </c>
      <c r="O9" s="15"/>
      <c r="P9" s="15"/>
      <c r="Q9" s="15"/>
      <c r="R9" s="15"/>
      <c r="S9" s="15"/>
      <c r="T9" s="15"/>
    </row>
    <row r="10" spans="1:1023" x14ac:dyDescent="0.3">
      <c r="A10" s="35" t="s">
        <v>11</v>
      </c>
      <c r="B10" s="38" t="s">
        <v>8</v>
      </c>
      <c r="C10" s="23" t="s">
        <v>55</v>
      </c>
      <c r="D10" s="24" t="s">
        <v>51</v>
      </c>
      <c r="E10" s="59" t="s">
        <v>55</v>
      </c>
      <c r="F10" s="23" t="s">
        <v>54</v>
      </c>
      <c r="G10" s="24" t="s">
        <v>54</v>
      </c>
      <c r="H10" s="59" t="s">
        <v>54</v>
      </c>
      <c r="I10" s="23" t="s">
        <v>51</v>
      </c>
      <c r="J10" s="24" t="s">
        <v>51</v>
      </c>
      <c r="K10" s="60" t="s">
        <v>51</v>
      </c>
      <c r="L10" s="23" t="s">
        <v>55</v>
      </c>
      <c r="M10" s="24" t="s">
        <v>55</v>
      </c>
      <c r="N10" s="90" t="s">
        <v>55</v>
      </c>
      <c r="O10" s="15"/>
      <c r="P10" s="15"/>
      <c r="Q10" s="15"/>
      <c r="R10" s="15"/>
      <c r="S10" s="15"/>
      <c r="T10" s="15"/>
    </row>
    <row r="11" spans="1:1023" x14ac:dyDescent="0.3">
      <c r="A11" s="35" t="s">
        <v>62</v>
      </c>
      <c r="B11" s="39" t="s">
        <v>20</v>
      </c>
      <c r="C11" s="23" t="s">
        <v>55</v>
      </c>
      <c r="D11" s="24" t="s">
        <v>55</v>
      </c>
      <c r="E11" s="24" t="s">
        <v>55</v>
      </c>
      <c r="F11" s="23" t="s">
        <v>55</v>
      </c>
      <c r="G11" s="24" t="s">
        <v>55</v>
      </c>
      <c r="H11" s="24" t="s">
        <v>55</v>
      </c>
      <c r="I11" s="23" t="s">
        <v>55</v>
      </c>
      <c r="J11" s="24" t="s">
        <v>55</v>
      </c>
      <c r="K11" s="22" t="s">
        <v>55</v>
      </c>
      <c r="L11" s="23" t="s">
        <v>55</v>
      </c>
      <c r="M11" s="24" t="s">
        <v>55</v>
      </c>
      <c r="N11" s="91" t="s">
        <v>55</v>
      </c>
      <c r="O11" s="15"/>
      <c r="P11" s="15"/>
      <c r="Q11" s="15"/>
      <c r="R11" s="15"/>
      <c r="S11" s="15"/>
      <c r="T11" s="15"/>
    </row>
    <row r="12" spans="1:1023" x14ac:dyDescent="0.3">
      <c r="A12" s="35" t="s">
        <v>12</v>
      </c>
      <c r="B12" s="39" t="s">
        <v>73</v>
      </c>
      <c r="C12" s="23" t="s">
        <v>51</v>
      </c>
      <c r="D12" s="24" t="s">
        <v>54</v>
      </c>
      <c r="E12" s="19" t="s">
        <v>51</v>
      </c>
      <c r="F12" s="23" t="s">
        <v>51</v>
      </c>
      <c r="G12" s="24" t="s">
        <v>55</v>
      </c>
      <c r="H12" s="24" t="s">
        <v>51</v>
      </c>
      <c r="I12" s="23" t="s">
        <v>54</v>
      </c>
      <c r="J12" s="24" t="s">
        <v>54</v>
      </c>
      <c r="K12" s="22" t="s">
        <v>54</v>
      </c>
      <c r="L12" s="23" t="s">
        <v>54</v>
      </c>
      <c r="M12" s="24" t="s">
        <v>51</v>
      </c>
      <c r="N12" s="91" t="s">
        <v>54</v>
      </c>
      <c r="O12" s="15"/>
      <c r="P12" s="15"/>
      <c r="Q12" s="15"/>
      <c r="R12" s="15"/>
      <c r="S12" s="15"/>
      <c r="T12" s="15"/>
    </row>
    <row r="13" spans="1:1023" ht="24" x14ac:dyDescent="0.3">
      <c r="A13" s="35" t="s">
        <v>13</v>
      </c>
      <c r="B13" s="39" t="s">
        <v>14</v>
      </c>
      <c r="C13" s="23" t="s">
        <v>51</v>
      </c>
      <c r="D13" s="24" t="s">
        <v>55</v>
      </c>
      <c r="E13" s="24" t="s">
        <v>55</v>
      </c>
      <c r="F13" s="23" t="s">
        <v>55</v>
      </c>
      <c r="G13" s="24" t="s">
        <v>55</v>
      </c>
      <c r="H13" s="24" t="s">
        <v>55</v>
      </c>
      <c r="I13" s="23" t="s">
        <v>54</v>
      </c>
      <c r="J13" s="24" t="s">
        <v>51</v>
      </c>
      <c r="K13" s="22" t="s">
        <v>51</v>
      </c>
      <c r="L13" s="23" t="s">
        <v>55</v>
      </c>
      <c r="M13" s="24" t="s">
        <v>55</v>
      </c>
      <c r="N13" s="91" t="s">
        <v>55</v>
      </c>
      <c r="O13" s="15"/>
      <c r="P13" s="15"/>
      <c r="Q13" s="15"/>
      <c r="R13" s="15"/>
      <c r="S13" s="15"/>
      <c r="T13" s="15"/>
    </row>
    <row r="14" spans="1:1023" x14ac:dyDescent="0.3">
      <c r="A14" s="35" t="s">
        <v>17</v>
      </c>
      <c r="B14" s="39" t="s">
        <v>39</v>
      </c>
      <c r="C14" s="23" t="s">
        <v>51</v>
      </c>
      <c r="D14" s="24" t="s">
        <v>51</v>
      </c>
      <c r="E14" s="24" t="s">
        <v>51</v>
      </c>
      <c r="F14" s="23" t="s">
        <v>54</v>
      </c>
      <c r="G14" s="24" t="s">
        <v>54</v>
      </c>
      <c r="H14" s="24" t="s">
        <v>54</v>
      </c>
      <c r="I14" s="23" t="s">
        <v>54</v>
      </c>
      <c r="J14" s="24" t="s">
        <v>54</v>
      </c>
      <c r="K14" s="22" t="s">
        <v>54</v>
      </c>
      <c r="L14" s="23" t="s">
        <v>54</v>
      </c>
      <c r="M14" s="24" t="s">
        <v>51</v>
      </c>
      <c r="N14" s="91" t="s">
        <v>54</v>
      </c>
      <c r="O14" s="15"/>
      <c r="P14" s="15"/>
      <c r="Q14" s="15"/>
      <c r="R14" s="15"/>
      <c r="S14" s="15"/>
      <c r="T14" s="15"/>
    </row>
    <row r="15" spans="1:1023" x14ac:dyDescent="0.3">
      <c r="A15" s="35" t="s">
        <v>19</v>
      </c>
      <c r="B15" s="39" t="s">
        <v>74</v>
      </c>
      <c r="C15" s="23" t="s">
        <v>51</v>
      </c>
      <c r="D15" s="24" t="s">
        <v>51</v>
      </c>
      <c r="E15" s="24" t="s">
        <v>51</v>
      </c>
      <c r="F15" s="23" t="s">
        <v>51</v>
      </c>
      <c r="G15" s="24" t="s">
        <v>55</v>
      </c>
      <c r="H15" s="24" t="s">
        <v>55</v>
      </c>
      <c r="I15" s="23" t="s">
        <v>51</v>
      </c>
      <c r="J15" s="24" t="s">
        <v>55</v>
      </c>
      <c r="K15" s="22" t="s">
        <v>55</v>
      </c>
      <c r="L15" s="23" t="s">
        <v>55</v>
      </c>
      <c r="M15" s="24" t="s">
        <v>55</v>
      </c>
      <c r="N15" s="91" t="s">
        <v>55</v>
      </c>
      <c r="O15" s="15"/>
      <c r="P15" s="15"/>
      <c r="Q15" s="15"/>
      <c r="R15" s="15"/>
      <c r="S15" s="15"/>
      <c r="T15" s="15"/>
    </row>
    <row r="16" spans="1:1023" x14ac:dyDescent="0.3">
      <c r="A16" s="35" t="s">
        <v>2</v>
      </c>
      <c r="B16" s="40" t="s">
        <v>21</v>
      </c>
      <c r="C16" s="20" t="s">
        <v>55</v>
      </c>
      <c r="D16" s="19" t="s">
        <v>55</v>
      </c>
      <c r="E16" s="19" t="s">
        <v>55</v>
      </c>
      <c r="F16" s="20" t="s">
        <v>54</v>
      </c>
      <c r="G16" s="19" t="s">
        <v>54</v>
      </c>
      <c r="H16" s="19" t="s">
        <v>54</v>
      </c>
      <c r="I16" s="20" t="s">
        <v>54</v>
      </c>
      <c r="J16" s="19" t="s">
        <v>54</v>
      </c>
      <c r="K16" s="21" t="s">
        <v>53</v>
      </c>
      <c r="L16" s="23" t="s">
        <v>54</v>
      </c>
      <c r="M16" s="19" t="s">
        <v>54</v>
      </c>
      <c r="N16" s="90" t="s">
        <v>54</v>
      </c>
      <c r="O16" s="15"/>
      <c r="P16" s="15"/>
      <c r="Q16" s="15"/>
      <c r="R16" s="15"/>
      <c r="S16" s="15"/>
      <c r="T16" s="15"/>
    </row>
    <row r="17" spans="1:20" x14ac:dyDescent="0.3">
      <c r="A17" s="35" t="s">
        <v>0</v>
      </c>
      <c r="B17" s="38" t="s">
        <v>1</v>
      </c>
      <c r="C17" s="23" t="s">
        <v>55</v>
      </c>
      <c r="D17" s="24" t="s">
        <v>51</v>
      </c>
      <c r="E17" s="24" t="s">
        <v>55</v>
      </c>
      <c r="F17" s="23" t="s">
        <v>55</v>
      </c>
      <c r="G17" s="24" t="s">
        <v>55</v>
      </c>
      <c r="H17" s="24" t="s">
        <v>55</v>
      </c>
      <c r="I17" s="23" t="s">
        <v>51</v>
      </c>
      <c r="J17" s="24" t="s">
        <v>51</v>
      </c>
      <c r="K17" s="22" t="s">
        <v>51</v>
      </c>
      <c r="L17" s="23" t="s">
        <v>55</v>
      </c>
      <c r="M17" s="24" t="s">
        <v>51</v>
      </c>
      <c r="N17" s="91" t="s">
        <v>55</v>
      </c>
      <c r="O17" s="15"/>
      <c r="P17" s="15"/>
      <c r="Q17" s="15"/>
      <c r="R17" s="15"/>
      <c r="S17" s="15"/>
      <c r="T17" s="15"/>
    </row>
    <row r="18" spans="1:20" x14ac:dyDescent="0.3">
      <c r="A18" s="35" t="s">
        <v>3</v>
      </c>
      <c r="B18" s="36" t="s">
        <v>75</v>
      </c>
      <c r="C18" s="20" t="s">
        <v>55</v>
      </c>
      <c r="D18" s="19" t="s">
        <v>55</v>
      </c>
      <c r="E18" s="19" t="s">
        <v>55</v>
      </c>
      <c r="F18" s="20" t="s">
        <v>51</v>
      </c>
      <c r="G18" s="19" t="s">
        <v>51</v>
      </c>
      <c r="H18" s="19" t="s">
        <v>51</v>
      </c>
      <c r="I18" s="20" t="s">
        <v>51</v>
      </c>
      <c r="J18" s="19" t="s">
        <v>51</v>
      </c>
      <c r="K18" s="21" t="s">
        <v>51</v>
      </c>
      <c r="L18" s="20" t="s">
        <v>54</v>
      </c>
      <c r="M18" s="19" t="s">
        <v>51</v>
      </c>
      <c r="N18" s="91" t="s">
        <v>54</v>
      </c>
      <c r="O18" s="15"/>
      <c r="P18" s="15"/>
      <c r="Q18" s="15"/>
      <c r="R18" s="15"/>
      <c r="S18" s="15"/>
      <c r="T18" s="15"/>
    </row>
    <row r="19" spans="1:20" x14ac:dyDescent="0.3">
      <c r="A19" s="37" t="s">
        <v>63</v>
      </c>
      <c r="B19" s="39" t="s">
        <v>40</v>
      </c>
      <c r="C19" s="23" t="s">
        <v>55</v>
      </c>
      <c r="D19" s="24" t="s">
        <v>55</v>
      </c>
      <c r="E19" s="24" t="s">
        <v>55</v>
      </c>
      <c r="F19" s="23" t="s">
        <v>55</v>
      </c>
      <c r="G19" s="24" t="s">
        <v>55</v>
      </c>
      <c r="H19" s="24" t="s">
        <v>55</v>
      </c>
      <c r="I19" s="23" t="s">
        <v>55</v>
      </c>
      <c r="J19" s="24" t="s">
        <v>55</v>
      </c>
      <c r="K19" s="22" t="s">
        <v>55</v>
      </c>
      <c r="L19" s="23" t="s">
        <v>55</v>
      </c>
      <c r="M19" s="24" t="s">
        <v>55</v>
      </c>
      <c r="N19" s="91" t="s">
        <v>55</v>
      </c>
      <c r="O19" s="15"/>
      <c r="P19" s="15"/>
      <c r="Q19" s="15"/>
      <c r="R19" s="15"/>
      <c r="S19" s="15"/>
      <c r="T19" s="15"/>
    </row>
    <row r="20" spans="1:20" x14ac:dyDescent="0.3">
      <c r="A20" s="37" t="s">
        <v>15</v>
      </c>
      <c r="B20" s="39" t="s">
        <v>16</v>
      </c>
      <c r="C20" s="23" t="s">
        <v>55</v>
      </c>
      <c r="D20" s="24" t="s">
        <v>55</v>
      </c>
      <c r="E20" s="24" t="s">
        <v>55</v>
      </c>
      <c r="F20" s="23" t="s">
        <v>51</v>
      </c>
      <c r="G20" s="24" t="s">
        <v>51</v>
      </c>
      <c r="H20" s="24" t="s">
        <v>51</v>
      </c>
      <c r="I20" s="23" t="s">
        <v>51</v>
      </c>
      <c r="J20" s="24" t="s">
        <v>55</v>
      </c>
      <c r="K20" s="22" t="s">
        <v>55</v>
      </c>
      <c r="L20" s="23" t="s">
        <v>51</v>
      </c>
      <c r="M20" s="24" t="s">
        <v>55</v>
      </c>
      <c r="N20" s="91" t="s">
        <v>55</v>
      </c>
      <c r="O20" s="15"/>
      <c r="P20" s="15"/>
      <c r="Q20" s="15"/>
      <c r="R20" s="15"/>
      <c r="S20" s="15"/>
      <c r="T20" s="15"/>
    </row>
    <row r="21" spans="1:20" x14ac:dyDescent="0.3">
      <c r="A21" s="41" t="s">
        <v>18</v>
      </c>
      <c r="B21" s="39" t="s">
        <v>76</v>
      </c>
      <c r="C21" s="23" t="s">
        <v>51</v>
      </c>
      <c r="D21" s="24" t="s">
        <v>51</v>
      </c>
      <c r="E21" s="24" t="s">
        <v>55</v>
      </c>
      <c r="F21" s="23" t="s">
        <v>55</v>
      </c>
      <c r="G21" s="24" t="s">
        <v>55</v>
      </c>
      <c r="H21" s="24" t="s">
        <v>55</v>
      </c>
      <c r="I21" s="23" t="s">
        <v>51</v>
      </c>
      <c r="J21" s="24" t="s">
        <v>51</v>
      </c>
      <c r="K21" s="22" t="s">
        <v>51</v>
      </c>
      <c r="L21" s="23" t="s">
        <v>51</v>
      </c>
      <c r="M21" s="24" t="s">
        <v>54</v>
      </c>
      <c r="N21" s="91" t="s">
        <v>55</v>
      </c>
      <c r="O21" s="15"/>
      <c r="P21" s="15"/>
      <c r="Q21" s="15"/>
      <c r="R21" s="15"/>
      <c r="S21" s="15"/>
      <c r="T21" s="15"/>
    </row>
    <row r="22" spans="1:20" x14ac:dyDescent="0.3">
      <c r="A22" s="37" t="s">
        <v>36</v>
      </c>
      <c r="B22" s="38" t="s">
        <v>37</v>
      </c>
      <c r="C22" s="23" t="s">
        <v>55</v>
      </c>
      <c r="D22" s="24" t="s">
        <v>55</v>
      </c>
      <c r="E22" s="24" t="s">
        <v>55</v>
      </c>
      <c r="F22" s="23" t="s">
        <v>51</v>
      </c>
      <c r="G22" s="24" t="s">
        <v>51</v>
      </c>
      <c r="H22" s="24" t="s">
        <v>55</v>
      </c>
      <c r="I22" s="23" t="s">
        <v>55</v>
      </c>
      <c r="J22" s="24" t="s">
        <v>55</v>
      </c>
      <c r="K22" s="22" t="s">
        <v>55</v>
      </c>
      <c r="L22" s="23" t="s">
        <v>51</v>
      </c>
      <c r="M22" s="24" t="s">
        <v>55</v>
      </c>
      <c r="N22" s="91" t="s">
        <v>55</v>
      </c>
    </row>
    <row r="23" spans="1:20" x14ac:dyDescent="0.3">
      <c r="A23" s="35" t="s">
        <v>64</v>
      </c>
      <c r="B23" s="36" t="s">
        <v>77</v>
      </c>
      <c r="C23" s="20" t="s">
        <v>55</v>
      </c>
      <c r="D23" s="19" t="s">
        <v>55</v>
      </c>
      <c r="E23" s="24" t="s">
        <v>55</v>
      </c>
      <c r="F23" s="20" t="s">
        <v>51</v>
      </c>
      <c r="G23" s="19" t="s">
        <v>51</v>
      </c>
      <c r="H23" s="24" t="s">
        <v>55</v>
      </c>
      <c r="I23" s="20" t="s">
        <v>51</v>
      </c>
      <c r="J23" s="19" t="s">
        <v>55</v>
      </c>
      <c r="K23" s="22" t="s">
        <v>55</v>
      </c>
      <c r="L23" s="20" t="s">
        <v>55</v>
      </c>
      <c r="M23" s="19" t="s">
        <v>55</v>
      </c>
      <c r="N23" s="91" t="s">
        <v>55</v>
      </c>
    </row>
    <row r="24" spans="1:20" x14ac:dyDescent="0.3">
      <c r="A24" s="37" t="s">
        <v>15</v>
      </c>
      <c r="B24" s="42" t="s">
        <v>78</v>
      </c>
      <c r="C24" s="23" t="s">
        <v>55</v>
      </c>
      <c r="D24" s="24" t="s">
        <v>55</v>
      </c>
      <c r="E24" s="24" t="s">
        <v>55</v>
      </c>
      <c r="F24" s="23" t="s">
        <v>51</v>
      </c>
      <c r="G24" s="24" t="s">
        <v>55</v>
      </c>
      <c r="H24" s="24" t="s">
        <v>55</v>
      </c>
      <c r="I24" s="23" t="s">
        <v>55</v>
      </c>
      <c r="J24" s="24" t="s">
        <v>55</v>
      </c>
      <c r="K24" s="22" t="s">
        <v>55</v>
      </c>
      <c r="L24" s="23" t="s">
        <v>55</v>
      </c>
      <c r="M24" s="24" t="s">
        <v>55</v>
      </c>
      <c r="N24" s="91" t="s">
        <v>55</v>
      </c>
      <c r="O24" s="15"/>
      <c r="P24" s="15"/>
      <c r="Q24" s="15"/>
      <c r="R24" s="15"/>
      <c r="S24" s="15"/>
      <c r="T24" s="15"/>
    </row>
    <row r="25" spans="1:20" ht="24" x14ac:dyDescent="0.3">
      <c r="A25" s="41" t="s">
        <v>15</v>
      </c>
      <c r="B25" s="39" t="s">
        <v>79</v>
      </c>
      <c r="C25" s="23" t="s">
        <v>55</v>
      </c>
      <c r="D25" s="24" t="s">
        <v>55</v>
      </c>
      <c r="E25" s="24" t="s">
        <v>51</v>
      </c>
      <c r="F25" s="23" t="s">
        <v>54</v>
      </c>
      <c r="G25" s="24" t="s">
        <v>51</v>
      </c>
      <c r="H25" s="24" t="s">
        <v>51</v>
      </c>
      <c r="I25" s="23" t="s">
        <v>51</v>
      </c>
      <c r="J25" s="24" t="s">
        <v>55</v>
      </c>
      <c r="K25" s="22" t="s">
        <v>55</v>
      </c>
      <c r="L25" s="23" t="s">
        <v>54</v>
      </c>
      <c r="M25" s="24" t="s">
        <v>55</v>
      </c>
      <c r="N25" s="91" t="s">
        <v>51</v>
      </c>
      <c r="O25" s="15"/>
      <c r="P25" s="15"/>
      <c r="Q25" s="15"/>
      <c r="R25" s="15"/>
      <c r="S25" s="15"/>
      <c r="T25" s="15"/>
    </row>
    <row r="26" spans="1:20" x14ac:dyDescent="0.3">
      <c r="A26" s="37" t="s">
        <v>15</v>
      </c>
      <c r="B26" s="38" t="s">
        <v>80</v>
      </c>
      <c r="C26" s="23" t="s">
        <v>55</v>
      </c>
      <c r="D26" s="24" t="s">
        <v>55</v>
      </c>
      <c r="E26" s="24" t="s">
        <v>51</v>
      </c>
      <c r="F26" s="23" t="s">
        <v>51</v>
      </c>
      <c r="G26" s="24" t="s">
        <v>51</v>
      </c>
      <c r="H26" s="24" t="s">
        <v>51</v>
      </c>
      <c r="I26" s="23" t="s">
        <v>53</v>
      </c>
      <c r="J26" s="24" t="s">
        <v>55</v>
      </c>
      <c r="K26" s="22" t="s">
        <v>55</v>
      </c>
      <c r="L26" s="23" t="s">
        <v>55</v>
      </c>
      <c r="M26" s="24" t="s">
        <v>55</v>
      </c>
      <c r="N26" s="91" t="s">
        <v>51</v>
      </c>
      <c r="O26" s="15"/>
      <c r="P26" s="15"/>
      <c r="Q26" s="15"/>
      <c r="R26" s="15"/>
      <c r="S26" s="15"/>
      <c r="T26" s="15"/>
    </row>
    <row r="27" spans="1:20" x14ac:dyDescent="0.3">
      <c r="A27" s="37" t="s">
        <v>65</v>
      </c>
      <c r="B27" s="38" t="s">
        <v>81</v>
      </c>
      <c r="C27" s="23" t="s">
        <v>55</v>
      </c>
      <c r="D27" s="24" t="s">
        <v>55</v>
      </c>
      <c r="E27" s="24" t="s">
        <v>55</v>
      </c>
      <c r="F27" s="23" t="s">
        <v>51</v>
      </c>
      <c r="G27" s="24" t="s">
        <v>51</v>
      </c>
      <c r="H27" s="24" t="s">
        <v>51</v>
      </c>
      <c r="I27" s="23" t="s">
        <v>51</v>
      </c>
      <c r="J27" s="24" t="s">
        <v>55</v>
      </c>
      <c r="K27" s="22" t="s">
        <v>51</v>
      </c>
      <c r="L27" s="23" t="s">
        <v>51</v>
      </c>
      <c r="M27" s="24" t="s">
        <v>55</v>
      </c>
      <c r="N27" s="91" t="s">
        <v>55</v>
      </c>
    </row>
    <row r="28" spans="1:20" x14ac:dyDescent="0.3">
      <c r="A28" s="37" t="s">
        <v>15</v>
      </c>
      <c r="B28" s="38" t="s">
        <v>82</v>
      </c>
      <c r="C28" s="23" t="s">
        <v>51</v>
      </c>
      <c r="D28" s="24" t="s">
        <v>55</v>
      </c>
      <c r="E28" s="24" t="s">
        <v>55</v>
      </c>
      <c r="F28" s="23" t="s">
        <v>51</v>
      </c>
      <c r="G28" s="24" t="s">
        <v>51</v>
      </c>
      <c r="H28" s="24" t="s">
        <v>51</v>
      </c>
      <c r="I28" s="23" t="s">
        <v>54</v>
      </c>
      <c r="J28" s="24" t="s">
        <v>55</v>
      </c>
      <c r="K28" s="22" t="s">
        <v>55</v>
      </c>
      <c r="L28" s="23" t="s">
        <v>53</v>
      </c>
      <c r="M28" s="24" t="s">
        <v>55</v>
      </c>
      <c r="N28" s="91" t="s">
        <v>55</v>
      </c>
    </row>
    <row r="29" spans="1:20" x14ac:dyDescent="0.3">
      <c r="A29" s="35" t="s">
        <v>15</v>
      </c>
      <c r="B29" s="36" t="s">
        <v>83</v>
      </c>
      <c r="C29" s="23" t="s">
        <v>55</v>
      </c>
      <c r="D29" s="24" t="s">
        <v>55</v>
      </c>
      <c r="E29" s="24" t="s">
        <v>51</v>
      </c>
      <c r="F29" s="23" t="s">
        <v>54</v>
      </c>
      <c r="G29" s="24" t="s">
        <v>54</v>
      </c>
      <c r="H29" s="24" t="s">
        <v>54</v>
      </c>
      <c r="I29" s="23" t="s">
        <v>55</v>
      </c>
      <c r="J29" s="24" t="s">
        <v>55</v>
      </c>
      <c r="K29" s="22" t="s">
        <v>51</v>
      </c>
      <c r="L29" s="23" t="s">
        <v>51</v>
      </c>
      <c r="M29" s="24" t="s">
        <v>51</v>
      </c>
      <c r="N29" s="91" t="s">
        <v>54</v>
      </c>
      <c r="O29" s="15"/>
      <c r="P29" s="15"/>
      <c r="Q29" s="15"/>
      <c r="R29" s="15"/>
      <c r="S29" s="15"/>
      <c r="T29" s="15"/>
    </row>
    <row r="30" spans="1:20" ht="24" x14ac:dyDescent="0.3">
      <c r="A30" s="41" t="s">
        <v>15</v>
      </c>
      <c r="B30" s="39" t="s">
        <v>84</v>
      </c>
      <c r="C30" s="23" t="s">
        <v>55</v>
      </c>
      <c r="D30" s="24" t="s">
        <v>55</v>
      </c>
      <c r="E30" s="24" t="s">
        <v>55</v>
      </c>
      <c r="F30" s="23" t="s">
        <v>54</v>
      </c>
      <c r="G30" s="24" t="s">
        <v>51</v>
      </c>
      <c r="H30" s="24" t="s">
        <v>51</v>
      </c>
      <c r="I30" s="23" t="s">
        <v>51</v>
      </c>
      <c r="J30" s="24" t="s">
        <v>55</v>
      </c>
      <c r="K30" s="22" t="s">
        <v>51</v>
      </c>
      <c r="L30" s="23" t="s">
        <v>55</v>
      </c>
      <c r="M30" s="24" t="s">
        <v>55</v>
      </c>
      <c r="N30" s="91" t="s">
        <v>55</v>
      </c>
    </row>
    <row r="31" spans="1:20" x14ac:dyDescent="0.3">
      <c r="A31" s="37" t="s">
        <v>15</v>
      </c>
      <c r="B31" s="39" t="s">
        <v>41</v>
      </c>
      <c r="C31" s="23" t="s">
        <v>55</v>
      </c>
      <c r="D31" s="24" t="s">
        <v>55</v>
      </c>
      <c r="E31" s="24" t="s">
        <v>55</v>
      </c>
      <c r="F31" s="23" t="s">
        <v>54</v>
      </c>
      <c r="G31" s="24" t="s">
        <v>54</v>
      </c>
      <c r="H31" s="24" t="s">
        <v>54</v>
      </c>
      <c r="I31" s="23" t="s">
        <v>55</v>
      </c>
      <c r="J31" s="24" t="s">
        <v>51</v>
      </c>
      <c r="K31" s="22" t="s">
        <v>51</v>
      </c>
      <c r="L31" s="23" t="s">
        <v>51</v>
      </c>
      <c r="M31" s="24" t="s">
        <v>55</v>
      </c>
      <c r="N31" s="91" t="s">
        <v>51</v>
      </c>
    </row>
    <row r="32" spans="1:20" ht="24" x14ac:dyDescent="0.3">
      <c r="A32" s="41" t="s">
        <v>42</v>
      </c>
      <c r="B32" s="39" t="s">
        <v>85</v>
      </c>
      <c r="C32" s="23" t="s">
        <v>55</v>
      </c>
      <c r="D32" s="24" t="s">
        <v>55</v>
      </c>
      <c r="E32" s="24" t="s">
        <v>55</v>
      </c>
      <c r="F32" s="23" t="s">
        <v>51</v>
      </c>
      <c r="G32" s="24" t="s">
        <v>51</v>
      </c>
      <c r="H32" s="24" t="s">
        <v>51</v>
      </c>
      <c r="I32" s="23" t="s">
        <v>55</v>
      </c>
      <c r="J32" s="24" t="s">
        <v>55</v>
      </c>
      <c r="K32" s="22" t="s">
        <v>55</v>
      </c>
      <c r="L32" s="23" t="s">
        <v>55</v>
      </c>
      <c r="M32" s="24" t="s">
        <v>55</v>
      </c>
      <c r="N32" s="91" t="s">
        <v>55</v>
      </c>
      <c r="O32" s="15"/>
      <c r="P32" s="15"/>
      <c r="Q32" s="15"/>
      <c r="R32" s="15"/>
      <c r="S32" s="15"/>
      <c r="T32" s="15"/>
    </row>
    <row r="33" spans="1:20" x14ac:dyDescent="0.3">
      <c r="A33" s="35" t="s">
        <v>3</v>
      </c>
      <c r="B33" s="36" t="s">
        <v>86</v>
      </c>
      <c r="C33" s="20" t="s">
        <v>55</v>
      </c>
      <c r="D33" s="19" t="s">
        <v>55</v>
      </c>
      <c r="E33" s="19" t="s">
        <v>55</v>
      </c>
      <c r="F33" s="20" t="s">
        <v>51</v>
      </c>
      <c r="G33" s="19" t="s">
        <v>55</v>
      </c>
      <c r="H33" s="19" t="s">
        <v>51</v>
      </c>
      <c r="I33" s="20" t="s">
        <v>54</v>
      </c>
      <c r="J33" s="19" t="s">
        <v>54</v>
      </c>
      <c r="K33" s="21" t="s">
        <v>54</v>
      </c>
      <c r="L33" s="20" t="s">
        <v>54</v>
      </c>
      <c r="M33" s="19" t="s">
        <v>54</v>
      </c>
      <c r="N33" s="90" t="s">
        <v>54</v>
      </c>
      <c r="O33" s="15"/>
      <c r="P33" s="15"/>
      <c r="Q33" s="15"/>
      <c r="R33" s="15"/>
      <c r="S33" s="15"/>
      <c r="T33" s="15"/>
    </row>
    <row r="34" spans="1:20" x14ac:dyDescent="0.3">
      <c r="A34" s="35" t="s">
        <v>66</v>
      </c>
      <c r="B34" s="36" t="s">
        <v>87</v>
      </c>
      <c r="C34" s="23" t="s">
        <v>55</v>
      </c>
      <c r="D34" s="24" t="s">
        <v>55</v>
      </c>
      <c r="E34" s="24" t="s">
        <v>55</v>
      </c>
      <c r="F34" s="23" t="s">
        <v>55</v>
      </c>
      <c r="G34" s="24" t="s">
        <v>55</v>
      </c>
      <c r="H34" s="24" t="s">
        <v>55</v>
      </c>
      <c r="I34" s="23" t="s">
        <v>54</v>
      </c>
      <c r="J34" s="24" t="s">
        <v>54</v>
      </c>
      <c r="K34" s="22" t="s">
        <v>54</v>
      </c>
      <c r="L34" s="23" t="s">
        <v>54</v>
      </c>
      <c r="M34" s="24" t="s">
        <v>55</v>
      </c>
      <c r="N34" s="91" t="s">
        <v>54</v>
      </c>
    </row>
    <row r="35" spans="1:20" x14ac:dyDescent="0.3">
      <c r="A35" s="35" t="s">
        <v>67</v>
      </c>
      <c r="B35" s="36" t="s">
        <v>22</v>
      </c>
      <c r="C35" s="20" t="s">
        <v>55</v>
      </c>
      <c r="D35" s="19" t="s">
        <v>55</v>
      </c>
      <c r="E35" s="19" t="s">
        <v>55</v>
      </c>
      <c r="F35" s="20" t="s">
        <v>55</v>
      </c>
      <c r="G35" s="19" t="s">
        <v>55</v>
      </c>
      <c r="H35" s="19" t="s">
        <v>55</v>
      </c>
      <c r="I35" s="20" t="s">
        <v>51</v>
      </c>
      <c r="J35" s="19" t="s">
        <v>51</v>
      </c>
      <c r="K35" s="21" t="s">
        <v>51</v>
      </c>
      <c r="L35" s="20" t="s">
        <v>51</v>
      </c>
      <c r="M35" s="19" t="s">
        <v>51</v>
      </c>
      <c r="N35" s="90" t="s">
        <v>55</v>
      </c>
    </row>
    <row r="36" spans="1:20" ht="24" x14ac:dyDescent="0.3">
      <c r="A36" s="41" t="s">
        <v>35</v>
      </c>
      <c r="B36" s="39" t="s">
        <v>88</v>
      </c>
      <c r="C36" s="23" t="s">
        <v>55</v>
      </c>
      <c r="D36" s="24" t="s">
        <v>55</v>
      </c>
      <c r="E36" s="24" t="s">
        <v>55</v>
      </c>
      <c r="F36" s="23" t="s">
        <v>51</v>
      </c>
      <c r="G36" s="24" t="s">
        <v>51</v>
      </c>
      <c r="H36" s="24" t="s">
        <v>55</v>
      </c>
      <c r="I36" s="23" t="s">
        <v>53</v>
      </c>
      <c r="J36" s="24" t="s">
        <v>54</v>
      </c>
      <c r="K36" s="22" t="s">
        <v>54</v>
      </c>
      <c r="L36" s="23" t="s">
        <v>51</v>
      </c>
      <c r="M36" s="24" t="s">
        <v>51</v>
      </c>
      <c r="N36" s="91" t="s">
        <v>51</v>
      </c>
    </row>
    <row r="37" spans="1:20" x14ac:dyDescent="0.3">
      <c r="A37" s="30" t="s">
        <v>68</v>
      </c>
      <c r="B37" s="40" t="s">
        <v>22</v>
      </c>
      <c r="C37" s="20" t="s">
        <v>55</v>
      </c>
      <c r="D37" s="19" t="s">
        <v>55</v>
      </c>
      <c r="E37" s="19" t="s">
        <v>55</v>
      </c>
      <c r="F37" s="20" t="s">
        <v>55</v>
      </c>
      <c r="G37" s="19" t="s">
        <v>55</v>
      </c>
      <c r="H37" s="19" t="s">
        <v>55</v>
      </c>
      <c r="I37" s="20" t="s">
        <v>51</v>
      </c>
      <c r="J37" s="19" t="s">
        <v>51</v>
      </c>
      <c r="K37" s="21" t="s">
        <v>51</v>
      </c>
      <c r="L37" s="20" t="s">
        <v>55</v>
      </c>
      <c r="M37" s="19" t="s">
        <v>55</v>
      </c>
      <c r="N37" s="90" t="s">
        <v>55</v>
      </c>
    </row>
    <row r="38" spans="1:20" x14ac:dyDescent="0.3">
      <c r="A38" s="35" t="s">
        <v>69</v>
      </c>
      <c r="B38" s="36" t="s">
        <v>23</v>
      </c>
      <c r="C38" s="20" t="s">
        <v>55</v>
      </c>
      <c r="D38" s="19" t="s">
        <v>55</v>
      </c>
      <c r="E38" s="19" t="s">
        <v>55</v>
      </c>
      <c r="F38" s="20" t="s">
        <v>51</v>
      </c>
      <c r="G38" s="19" t="s">
        <v>55</v>
      </c>
      <c r="H38" s="19" t="s">
        <v>55</v>
      </c>
      <c r="I38" s="20" t="s">
        <v>51</v>
      </c>
      <c r="J38" s="19" t="s">
        <v>51</v>
      </c>
      <c r="K38" s="21" t="s">
        <v>51</v>
      </c>
      <c r="L38" s="20" t="s">
        <v>55</v>
      </c>
      <c r="M38" s="19" t="s">
        <v>55</v>
      </c>
      <c r="N38" s="90" t="s">
        <v>55</v>
      </c>
      <c r="O38" s="15"/>
      <c r="P38" s="15"/>
      <c r="Q38" s="15"/>
      <c r="R38" s="15"/>
      <c r="S38" s="15"/>
      <c r="T38" s="15"/>
    </row>
    <row r="39" spans="1:20" x14ac:dyDescent="0.3">
      <c r="A39" s="37" t="s">
        <v>38</v>
      </c>
      <c r="B39" s="38" t="s">
        <v>89</v>
      </c>
      <c r="C39" s="23" t="s">
        <v>55</v>
      </c>
      <c r="D39" s="24" t="s">
        <v>55</v>
      </c>
      <c r="E39" s="24" t="s">
        <v>55</v>
      </c>
      <c r="F39" s="23" t="s">
        <v>55</v>
      </c>
      <c r="G39" s="24" t="s">
        <v>55</v>
      </c>
      <c r="H39" s="24" t="s">
        <v>55</v>
      </c>
      <c r="I39" s="23" t="s">
        <v>54</v>
      </c>
      <c r="J39" s="24" t="s">
        <v>54</v>
      </c>
      <c r="K39" s="22" t="s">
        <v>54</v>
      </c>
      <c r="L39" s="23" t="s">
        <v>54</v>
      </c>
      <c r="M39" s="24" t="s">
        <v>51</v>
      </c>
      <c r="N39" s="91" t="s">
        <v>54</v>
      </c>
      <c r="O39" s="99" t="s">
        <v>98</v>
      </c>
      <c r="P39" s="100"/>
      <c r="Q39" s="100"/>
      <c r="R39" s="15"/>
      <c r="S39" s="15"/>
      <c r="T39" s="15"/>
    </row>
    <row r="40" spans="1:20" ht="15" thickBot="1" x14ac:dyDescent="0.35">
      <c r="A40" s="35" t="s">
        <v>70</v>
      </c>
      <c r="B40" s="36" t="s">
        <v>24</v>
      </c>
      <c r="C40" s="20" t="s">
        <v>55</v>
      </c>
      <c r="D40" s="19" t="s">
        <v>55</v>
      </c>
      <c r="E40" s="19" t="s">
        <v>55</v>
      </c>
      <c r="F40" s="20" t="s">
        <v>51</v>
      </c>
      <c r="G40" s="19" t="s">
        <v>55</v>
      </c>
      <c r="H40" s="19" t="s">
        <v>55</v>
      </c>
      <c r="I40" s="20" t="s">
        <v>51</v>
      </c>
      <c r="J40" s="19" t="s">
        <v>51</v>
      </c>
      <c r="K40" s="21" t="s">
        <v>51</v>
      </c>
      <c r="L40" s="20" t="s">
        <v>55</v>
      </c>
      <c r="M40" s="19" t="s">
        <v>55</v>
      </c>
      <c r="N40" s="90" t="s">
        <v>51</v>
      </c>
      <c r="O40" s="101"/>
      <c r="P40" s="102"/>
      <c r="Q40" s="102"/>
      <c r="R40" s="15"/>
      <c r="S40" s="15"/>
      <c r="T40" s="15"/>
    </row>
    <row r="41" spans="1:20" ht="18.600000000000001" thickBot="1" x14ac:dyDescent="0.35">
      <c r="A41" s="43" t="s">
        <v>3</v>
      </c>
      <c r="B41" s="44" t="s">
        <v>90</v>
      </c>
      <c r="C41" s="25" t="s">
        <v>55</v>
      </c>
      <c r="D41" s="26" t="s">
        <v>55</v>
      </c>
      <c r="E41" s="26" t="s">
        <v>55</v>
      </c>
      <c r="F41" s="25" t="s">
        <v>51</v>
      </c>
      <c r="G41" s="26" t="s">
        <v>51</v>
      </c>
      <c r="H41" s="26" t="s">
        <v>51</v>
      </c>
      <c r="I41" s="25" t="s">
        <v>51</v>
      </c>
      <c r="J41" s="26" t="s">
        <v>51</v>
      </c>
      <c r="K41" s="27" t="s">
        <v>51</v>
      </c>
      <c r="L41" s="25" t="s">
        <v>54</v>
      </c>
      <c r="M41" s="26" t="s">
        <v>51</v>
      </c>
      <c r="N41" s="92" t="s">
        <v>54</v>
      </c>
      <c r="O41" s="61" t="s">
        <v>91</v>
      </c>
      <c r="P41" s="62" t="s">
        <v>92</v>
      </c>
      <c r="Q41" s="63" t="s">
        <v>93</v>
      </c>
    </row>
    <row r="42" spans="1:20" ht="18" x14ac:dyDescent="0.35">
      <c r="A42" s="96" t="s">
        <v>29</v>
      </c>
      <c r="B42" s="2" t="s">
        <v>25</v>
      </c>
      <c r="C42" s="24">
        <f>COUNTIF(C5:C41,"Très Bonne")</f>
        <v>26</v>
      </c>
      <c r="D42" s="24">
        <f t="shared" ref="D42:N42" si="0">COUNTIF(D5:D41,"Très Bonne")</f>
        <v>27</v>
      </c>
      <c r="E42" s="24">
        <f t="shared" si="0"/>
        <v>27</v>
      </c>
      <c r="F42" s="24">
        <f t="shared" si="0"/>
        <v>10</v>
      </c>
      <c r="G42" s="24">
        <f t="shared" si="0"/>
        <v>19</v>
      </c>
      <c r="H42" s="24">
        <f t="shared" si="0"/>
        <v>18</v>
      </c>
      <c r="I42" s="24">
        <f t="shared" si="0"/>
        <v>7</v>
      </c>
      <c r="J42" s="24">
        <f t="shared" si="0"/>
        <v>14</v>
      </c>
      <c r="K42" s="24">
        <f t="shared" si="0"/>
        <v>11</v>
      </c>
      <c r="L42" s="24">
        <f t="shared" si="0"/>
        <v>16</v>
      </c>
      <c r="M42" s="24">
        <f t="shared" si="0"/>
        <v>22</v>
      </c>
      <c r="N42" s="24">
        <f t="shared" si="0"/>
        <v>19</v>
      </c>
      <c r="O42" s="64"/>
      <c r="P42" s="65"/>
      <c r="Q42" s="66"/>
      <c r="R42" s="15"/>
      <c r="S42" s="15"/>
      <c r="T42" s="15"/>
    </row>
    <row r="43" spans="1:20" ht="18" x14ac:dyDescent="0.35">
      <c r="A43" s="97"/>
      <c r="B43" s="3" t="s">
        <v>26</v>
      </c>
      <c r="C43" s="24">
        <f>COUNTIF(C5:C41,"Bonne")</f>
        <v>10</v>
      </c>
      <c r="D43" s="24">
        <f t="shared" ref="D43:N43" si="1">COUNTIF(D5:D41,"Bonne")</f>
        <v>9</v>
      </c>
      <c r="E43" s="24">
        <f t="shared" si="1"/>
        <v>10</v>
      </c>
      <c r="F43" s="24">
        <f t="shared" si="1"/>
        <v>19</v>
      </c>
      <c r="G43" s="24">
        <f t="shared" si="1"/>
        <v>13</v>
      </c>
      <c r="H43" s="24">
        <f t="shared" si="1"/>
        <v>14</v>
      </c>
      <c r="I43" s="24">
        <f t="shared" si="1"/>
        <v>18</v>
      </c>
      <c r="J43" s="24">
        <f t="shared" si="1"/>
        <v>13</v>
      </c>
      <c r="K43" s="24">
        <f t="shared" si="1"/>
        <v>16</v>
      </c>
      <c r="L43" s="24">
        <f t="shared" si="1"/>
        <v>9</v>
      </c>
      <c r="M43" s="24">
        <f t="shared" si="1"/>
        <v>12</v>
      </c>
      <c r="N43" s="24">
        <f t="shared" si="1"/>
        <v>6</v>
      </c>
      <c r="O43" s="67"/>
      <c r="P43" s="68"/>
      <c r="Q43" s="69"/>
    </row>
    <row r="44" spans="1:20" ht="18" x14ac:dyDescent="0.35">
      <c r="A44" s="97"/>
      <c r="B44" s="4" t="s">
        <v>27</v>
      </c>
      <c r="C44" s="24">
        <f>COUNTIF(C5:C41,"Moyenne")</f>
        <v>1</v>
      </c>
      <c r="D44" s="24">
        <f t="shared" ref="D44:N44" si="2">COUNTIF(D5:D41,"Moyenne")</f>
        <v>1</v>
      </c>
      <c r="E44" s="24">
        <f t="shared" si="2"/>
        <v>0</v>
      </c>
      <c r="F44" s="24">
        <f t="shared" si="2"/>
        <v>8</v>
      </c>
      <c r="G44" s="24">
        <f t="shared" si="2"/>
        <v>5</v>
      </c>
      <c r="H44" s="24">
        <f t="shared" si="2"/>
        <v>5</v>
      </c>
      <c r="I44" s="24">
        <f t="shared" si="2"/>
        <v>9</v>
      </c>
      <c r="J44" s="24">
        <f t="shared" si="2"/>
        <v>9</v>
      </c>
      <c r="K44" s="24">
        <f t="shared" si="2"/>
        <v>8</v>
      </c>
      <c r="L44" s="24">
        <f t="shared" si="2"/>
        <v>11</v>
      </c>
      <c r="M44" s="24">
        <f t="shared" si="2"/>
        <v>3</v>
      </c>
      <c r="N44" s="24">
        <f t="shared" si="2"/>
        <v>12</v>
      </c>
      <c r="O44" s="70">
        <f t="shared" ref="O44:Q46" si="3">SUM(C44,F44,I44,L44)</f>
        <v>29</v>
      </c>
      <c r="P44" s="71">
        <f t="shared" si="3"/>
        <v>18</v>
      </c>
      <c r="Q44" s="72">
        <f t="shared" si="3"/>
        <v>25</v>
      </c>
    </row>
    <row r="45" spans="1:20" ht="18.600000000000001" thickBot="1" x14ac:dyDescent="0.4">
      <c r="A45" s="97"/>
      <c r="B45" s="5" t="s">
        <v>28</v>
      </c>
      <c r="C45" s="24">
        <f>COUNTIF(C5:C41,"Mauvaise")</f>
        <v>0</v>
      </c>
      <c r="D45" s="24">
        <f t="shared" ref="D45:N45" si="4">COUNTIF(D5:D41,"Mauvaise")</f>
        <v>0</v>
      </c>
      <c r="E45" s="24">
        <f t="shared" si="4"/>
        <v>0</v>
      </c>
      <c r="F45" s="24">
        <f t="shared" si="4"/>
        <v>0</v>
      </c>
      <c r="G45" s="24">
        <f t="shared" si="4"/>
        <v>0</v>
      </c>
      <c r="H45" s="24">
        <f t="shared" si="4"/>
        <v>0</v>
      </c>
      <c r="I45" s="24">
        <f t="shared" si="4"/>
        <v>3</v>
      </c>
      <c r="J45" s="24">
        <f t="shared" si="4"/>
        <v>1</v>
      </c>
      <c r="K45" s="24">
        <f t="shared" si="4"/>
        <v>2</v>
      </c>
      <c r="L45" s="24">
        <f t="shared" si="4"/>
        <v>1</v>
      </c>
      <c r="M45" s="24">
        <f t="shared" si="4"/>
        <v>0</v>
      </c>
      <c r="N45" s="24">
        <f t="shared" si="4"/>
        <v>0</v>
      </c>
      <c r="O45" s="73">
        <f t="shared" si="3"/>
        <v>4</v>
      </c>
      <c r="P45" s="74">
        <f t="shared" si="3"/>
        <v>1</v>
      </c>
      <c r="Q45" s="75">
        <f t="shared" si="3"/>
        <v>2</v>
      </c>
      <c r="R45" s="15"/>
      <c r="S45" s="15"/>
      <c r="T45" s="15"/>
    </row>
    <row r="46" spans="1:20" ht="18.600000000000001" thickBot="1" x14ac:dyDescent="0.4">
      <c r="A46" s="97"/>
      <c r="B46" s="1" t="s">
        <v>30</v>
      </c>
      <c r="C46" s="10">
        <f>SUM(C42:C45)</f>
        <v>37</v>
      </c>
      <c r="D46" s="10">
        <f t="shared" ref="D46:N46" si="5">SUM(D42:D45)</f>
        <v>37</v>
      </c>
      <c r="E46" s="10">
        <f t="shared" si="5"/>
        <v>37</v>
      </c>
      <c r="F46" s="10">
        <f t="shared" si="5"/>
        <v>37</v>
      </c>
      <c r="G46" s="10">
        <f t="shared" si="5"/>
        <v>37</v>
      </c>
      <c r="H46" s="10">
        <f t="shared" si="5"/>
        <v>37</v>
      </c>
      <c r="I46" s="10">
        <f t="shared" si="5"/>
        <v>37</v>
      </c>
      <c r="J46" s="10">
        <f t="shared" si="5"/>
        <v>37</v>
      </c>
      <c r="K46" s="10">
        <f t="shared" si="5"/>
        <v>37</v>
      </c>
      <c r="L46" s="10">
        <f t="shared" si="5"/>
        <v>37</v>
      </c>
      <c r="M46" s="10">
        <f t="shared" si="5"/>
        <v>37</v>
      </c>
      <c r="N46" s="10">
        <f t="shared" si="5"/>
        <v>37</v>
      </c>
      <c r="O46" s="73">
        <f t="shared" si="3"/>
        <v>148</v>
      </c>
      <c r="P46" s="74">
        <f t="shared" si="3"/>
        <v>148</v>
      </c>
      <c r="Q46" s="75">
        <f t="shared" si="3"/>
        <v>148</v>
      </c>
    </row>
    <row r="47" spans="1:20" ht="18.600000000000001" thickBot="1" x14ac:dyDescent="0.4">
      <c r="A47" s="97"/>
      <c r="B47" s="6" t="s">
        <v>31</v>
      </c>
      <c r="C47" s="49">
        <f>C42/C46</f>
        <v>0.70270270270270274</v>
      </c>
      <c r="D47" s="49">
        <f t="shared" ref="D47:N47" si="6">D42/D46</f>
        <v>0.72972972972972971</v>
      </c>
      <c r="E47" s="49">
        <f t="shared" si="6"/>
        <v>0.72972972972972971</v>
      </c>
      <c r="F47" s="49">
        <f t="shared" si="6"/>
        <v>0.27027027027027029</v>
      </c>
      <c r="G47" s="49">
        <f t="shared" si="6"/>
        <v>0.51351351351351349</v>
      </c>
      <c r="H47" s="49">
        <f t="shared" si="6"/>
        <v>0.48648648648648651</v>
      </c>
      <c r="I47" s="49">
        <f t="shared" si="6"/>
        <v>0.1891891891891892</v>
      </c>
      <c r="J47" s="49">
        <f t="shared" si="6"/>
        <v>0.3783783783783784</v>
      </c>
      <c r="K47" s="49">
        <f t="shared" si="6"/>
        <v>0.29729729729729731</v>
      </c>
      <c r="L47" s="49">
        <f t="shared" si="6"/>
        <v>0.43243243243243246</v>
      </c>
      <c r="M47" s="49">
        <f t="shared" si="6"/>
        <v>0.59459459459459463</v>
      </c>
      <c r="N47" s="49">
        <f t="shared" si="6"/>
        <v>0.51351351351351349</v>
      </c>
      <c r="O47" s="76">
        <f>(SUM(O44:O45))/O46</f>
        <v>0.22297297297297297</v>
      </c>
      <c r="P47" s="77">
        <f t="shared" ref="P47:Q47" si="7">(SUM(P44:P45))/P46</f>
        <v>0.12837837837837837</v>
      </c>
      <c r="Q47" s="78">
        <f t="shared" si="7"/>
        <v>0.18243243243243243</v>
      </c>
    </row>
    <row r="48" spans="1:20" x14ac:dyDescent="0.3">
      <c r="A48" s="97"/>
      <c r="B48" s="3" t="s">
        <v>32</v>
      </c>
      <c r="C48" s="49">
        <f>C43/C46</f>
        <v>0.27027027027027029</v>
      </c>
      <c r="D48" s="49">
        <f t="shared" ref="D48:N48" si="8">D43/D46</f>
        <v>0.24324324324324326</v>
      </c>
      <c r="E48" s="49">
        <f t="shared" si="8"/>
        <v>0.27027027027027029</v>
      </c>
      <c r="F48" s="49">
        <f t="shared" si="8"/>
        <v>0.51351351351351349</v>
      </c>
      <c r="G48" s="49">
        <f t="shared" si="8"/>
        <v>0.35135135135135137</v>
      </c>
      <c r="H48" s="49">
        <f t="shared" si="8"/>
        <v>0.3783783783783784</v>
      </c>
      <c r="I48" s="49">
        <f t="shared" si="8"/>
        <v>0.48648648648648651</v>
      </c>
      <c r="J48" s="49">
        <f t="shared" si="8"/>
        <v>0.35135135135135137</v>
      </c>
      <c r="K48" s="49">
        <f t="shared" si="8"/>
        <v>0.43243243243243246</v>
      </c>
      <c r="L48" s="49">
        <f t="shared" si="8"/>
        <v>0.24324324324324326</v>
      </c>
      <c r="M48" s="49">
        <f t="shared" si="8"/>
        <v>0.32432432432432434</v>
      </c>
      <c r="N48" s="49">
        <f t="shared" si="8"/>
        <v>0.16216216216216217</v>
      </c>
    </row>
    <row r="49" spans="1:20" x14ac:dyDescent="0.3">
      <c r="A49" s="97"/>
      <c r="B49" s="4" t="s">
        <v>33</v>
      </c>
      <c r="C49" s="49">
        <f>C44/C46</f>
        <v>2.7027027027027029E-2</v>
      </c>
      <c r="D49" s="49">
        <f t="shared" ref="D49:N49" si="9">D44/D46</f>
        <v>2.7027027027027029E-2</v>
      </c>
      <c r="E49" s="49">
        <f t="shared" si="9"/>
        <v>0</v>
      </c>
      <c r="F49" s="49">
        <f t="shared" si="9"/>
        <v>0.21621621621621623</v>
      </c>
      <c r="G49" s="49">
        <f t="shared" si="9"/>
        <v>0.13513513513513514</v>
      </c>
      <c r="H49" s="49">
        <f t="shared" si="9"/>
        <v>0.13513513513513514</v>
      </c>
      <c r="I49" s="49">
        <f t="shared" si="9"/>
        <v>0.24324324324324326</v>
      </c>
      <c r="J49" s="49">
        <f t="shared" si="9"/>
        <v>0.24324324324324326</v>
      </c>
      <c r="K49" s="49">
        <f t="shared" si="9"/>
        <v>0.21621621621621623</v>
      </c>
      <c r="L49" s="49">
        <f t="shared" si="9"/>
        <v>0.29729729729729731</v>
      </c>
      <c r="M49" s="49">
        <f t="shared" si="9"/>
        <v>8.1081081081081086E-2</v>
      </c>
      <c r="N49" s="49">
        <f t="shared" si="9"/>
        <v>0.32432432432432434</v>
      </c>
    </row>
    <row r="50" spans="1:20" ht="15" thickBot="1" x14ac:dyDescent="0.35">
      <c r="A50" s="98"/>
      <c r="B50" s="7" t="s">
        <v>34</v>
      </c>
      <c r="C50" s="49">
        <f>C45/C46</f>
        <v>0</v>
      </c>
      <c r="D50" s="49">
        <f t="shared" ref="D50:N50" si="10">D45/D46</f>
        <v>0</v>
      </c>
      <c r="E50" s="49">
        <f t="shared" si="10"/>
        <v>0</v>
      </c>
      <c r="F50" s="49">
        <f t="shared" si="10"/>
        <v>0</v>
      </c>
      <c r="G50" s="49">
        <f t="shared" si="10"/>
        <v>0</v>
      </c>
      <c r="H50" s="49">
        <f t="shared" si="10"/>
        <v>0</v>
      </c>
      <c r="I50" s="49">
        <f t="shared" si="10"/>
        <v>8.1081081081081086E-2</v>
      </c>
      <c r="J50" s="49">
        <f t="shared" si="10"/>
        <v>2.7027027027027029E-2</v>
      </c>
      <c r="K50" s="49">
        <f t="shared" si="10"/>
        <v>5.4054054054054057E-2</v>
      </c>
      <c r="L50" s="49">
        <f t="shared" si="10"/>
        <v>2.7027027027027029E-2</v>
      </c>
      <c r="M50" s="49">
        <f t="shared" si="10"/>
        <v>0</v>
      </c>
      <c r="N50" s="49">
        <f t="shared" si="10"/>
        <v>0</v>
      </c>
    </row>
    <row r="51" spans="1:20" x14ac:dyDescent="0.3">
      <c r="C51" s="15"/>
      <c r="D51" s="15"/>
      <c r="E51" s="15"/>
      <c r="J51" s="31"/>
      <c r="K51" s="31"/>
      <c r="L51" s="15"/>
    </row>
    <row r="52" spans="1:20" x14ac:dyDescent="0.3">
      <c r="C52" s="15"/>
      <c r="D52" s="15"/>
      <c r="E52" s="15"/>
      <c r="F52" s="15"/>
      <c r="G52" s="15"/>
      <c r="J52" s="31"/>
      <c r="K52" s="31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15" thickBot="1" x14ac:dyDescent="0.35">
      <c r="A53" s="135" t="s">
        <v>128</v>
      </c>
      <c r="C53" s="15"/>
      <c r="D53" s="15"/>
      <c r="E53" s="15"/>
      <c r="F53" s="15"/>
      <c r="G53" s="15"/>
      <c r="J53" s="31"/>
      <c r="K53" s="31"/>
      <c r="L53" s="15"/>
      <c r="M53" s="15"/>
      <c r="N53" s="15"/>
      <c r="O53" s="15"/>
      <c r="P53" s="15"/>
      <c r="Q53" s="15"/>
      <c r="R53" s="15"/>
      <c r="S53" s="15"/>
      <c r="T53" s="15"/>
    </row>
    <row r="54" spans="1:20" x14ac:dyDescent="0.3">
      <c r="A54" s="126" t="s">
        <v>104</v>
      </c>
      <c r="B54" s="128" t="s">
        <v>94</v>
      </c>
      <c r="C54" s="128" t="s">
        <v>107</v>
      </c>
      <c r="D54" s="128" t="s">
        <v>109</v>
      </c>
      <c r="E54" s="128" t="s">
        <v>111</v>
      </c>
      <c r="F54" s="15"/>
      <c r="G54" s="15"/>
      <c r="J54" s="31"/>
      <c r="K54" s="31"/>
      <c r="L54" s="15"/>
      <c r="M54" s="15"/>
      <c r="N54" s="15"/>
      <c r="O54" s="15"/>
      <c r="P54" s="15"/>
      <c r="Q54" s="15"/>
      <c r="R54" s="15"/>
      <c r="S54" s="15"/>
      <c r="T54" s="15"/>
    </row>
    <row r="55" spans="1:20" ht="15" thickBot="1" x14ac:dyDescent="0.35">
      <c r="A55" s="127" t="s">
        <v>105</v>
      </c>
      <c r="B55" s="129" t="s">
        <v>106</v>
      </c>
      <c r="C55" s="129" t="s">
        <v>108</v>
      </c>
      <c r="D55" s="129" t="s">
        <v>110</v>
      </c>
      <c r="E55" s="129" t="s">
        <v>112</v>
      </c>
      <c r="J55" s="31"/>
      <c r="K55" s="31"/>
      <c r="L55" s="15"/>
    </row>
    <row r="56" spans="1:20" ht="15" thickBot="1" x14ac:dyDescent="0.35">
      <c r="A56" s="130" t="s">
        <v>113</v>
      </c>
      <c r="B56" s="129" t="s">
        <v>114</v>
      </c>
      <c r="C56" s="129" t="s">
        <v>115</v>
      </c>
      <c r="D56" s="129" t="s">
        <v>116</v>
      </c>
      <c r="E56" s="129" t="s">
        <v>117</v>
      </c>
      <c r="F56" s="15"/>
      <c r="G56" s="15"/>
      <c r="J56" s="32"/>
      <c r="K56" s="32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15" thickBot="1" x14ac:dyDescent="0.35">
      <c r="A57" s="131" t="s">
        <v>51</v>
      </c>
      <c r="B57" s="129" t="s">
        <v>118</v>
      </c>
      <c r="C57" s="129" t="s">
        <v>119</v>
      </c>
      <c r="D57" s="129" t="s">
        <v>120</v>
      </c>
      <c r="E57" s="132">
        <v>43891</v>
      </c>
      <c r="F57" s="15"/>
      <c r="G57" s="15"/>
      <c r="J57" s="31"/>
      <c r="K57" s="31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5" thickBot="1" x14ac:dyDescent="0.35">
      <c r="A58" s="133" t="s">
        <v>54</v>
      </c>
      <c r="B58" s="129" t="s">
        <v>121</v>
      </c>
      <c r="C58" s="129" t="s">
        <v>122</v>
      </c>
      <c r="D58" s="129" t="s">
        <v>123</v>
      </c>
      <c r="E58" s="132">
        <v>43985</v>
      </c>
      <c r="F58" s="15"/>
      <c r="G58" s="15"/>
      <c r="J58" s="31"/>
      <c r="K58" s="31"/>
      <c r="L58" s="15"/>
      <c r="M58" s="15"/>
      <c r="N58" s="15"/>
      <c r="O58" s="15"/>
      <c r="P58" s="15"/>
      <c r="Q58" s="15"/>
      <c r="R58" s="15"/>
      <c r="S58" s="15"/>
      <c r="T58" s="15"/>
    </row>
    <row r="59" spans="1:20" ht="15" thickBot="1" x14ac:dyDescent="0.35">
      <c r="A59" s="134" t="s">
        <v>53</v>
      </c>
      <c r="B59" s="129" t="s">
        <v>124</v>
      </c>
      <c r="C59" s="129" t="s">
        <v>125</v>
      </c>
      <c r="D59" s="129" t="s">
        <v>126</v>
      </c>
      <c r="E59" s="129" t="s">
        <v>127</v>
      </c>
      <c r="F59" s="15"/>
      <c r="G59" s="15"/>
      <c r="J59" s="31"/>
      <c r="K59" s="31"/>
      <c r="L59" s="15"/>
      <c r="M59" s="15"/>
      <c r="N59" s="15"/>
      <c r="O59" s="15"/>
      <c r="P59" s="15"/>
      <c r="Q59" s="15"/>
      <c r="R59" s="15"/>
      <c r="S59" s="15"/>
      <c r="T59" s="15"/>
    </row>
    <row r="60" spans="1:20" x14ac:dyDescent="0.3">
      <c r="C60" s="15"/>
      <c r="D60" s="15"/>
      <c r="E60" s="15"/>
      <c r="F60" s="15"/>
      <c r="G60" s="15"/>
      <c r="J60" s="31"/>
      <c r="K60" s="31"/>
      <c r="L60" s="15"/>
      <c r="M60" s="15"/>
      <c r="N60" s="15"/>
      <c r="O60" s="15"/>
      <c r="P60" s="15"/>
      <c r="Q60" s="15"/>
      <c r="R60" s="15"/>
      <c r="S60" s="15"/>
      <c r="T60" s="15"/>
    </row>
    <row r="61" spans="1:20" x14ac:dyDescent="0.3">
      <c r="C61" s="15"/>
      <c r="D61" s="15"/>
      <c r="E61" s="15"/>
      <c r="F61" s="15"/>
      <c r="G61" s="15"/>
      <c r="J61" s="31"/>
      <c r="K61" s="31"/>
      <c r="L61" s="15"/>
      <c r="M61" s="15"/>
      <c r="N61" s="15"/>
      <c r="O61" s="15"/>
      <c r="P61" s="15"/>
      <c r="Q61" s="15"/>
      <c r="R61" s="15"/>
      <c r="S61" s="15"/>
      <c r="T61" s="15"/>
    </row>
    <row r="62" spans="1:20" s="122" customFormat="1" ht="13.8" x14ac:dyDescent="0.3">
      <c r="A62" s="118" t="s">
        <v>103</v>
      </c>
      <c r="B62" s="119"/>
      <c r="C62" s="119"/>
      <c r="D62" s="121"/>
      <c r="E62" s="121"/>
      <c r="F62" s="121"/>
      <c r="G62" s="121"/>
      <c r="H62" s="121"/>
      <c r="I62" s="121"/>
      <c r="J62" s="121"/>
      <c r="K62" s="121"/>
      <c r="L62" s="121"/>
    </row>
    <row r="63" spans="1:20" s="122" customFormat="1" ht="13.8" x14ac:dyDescent="0.3">
      <c r="A63" s="123" t="s">
        <v>129</v>
      </c>
      <c r="B63" s="124"/>
      <c r="C63" s="124"/>
    </row>
    <row r="64" spans="1:20" x14ac:dyDescent="0.3">
      <c r="C64" s="15"/>
      <c r="D64" s="15"/>
      <c r="E64" s="15"/>
      <c r="F64" s="15"/>
      <c r="G64" s="15"/>
      <c r="J64" s="31"/>
      <c r="K64" s="31"/>
      <c r="L64" s="15"/>
      <c r="M64" s="15"/>
      <c r="N64" s="15"/>
      <c r="O64" s="15"/>
      <c r="P64" s="15"/>
      <c r="Q64" s="15"/>
      <c r="R64" s="15"/>
      <c r="S64" s="15"/>
      <c r="T64" s="15"/>
    </row>
    <row r="65" spans="3:20" x14ac:dyDescent="0.3">
      <c r="C65" s="15"/>
      <c r="D65" s="15"/>
      <c r="E65" s="15"/>
      <c r="F65" s="15"/>
      <c r="G65" s="15"/>
      <c r="J65" s="31"/>
      <c r="K65" s="31"/>
      <c r="L65" s="15"/>
      <c r="M65" s="15"/>
      <c r="N65" s="15"/>
      <c r="O65" s="15"/>
      <c r="P65" s="15"/>
      <c r="Q65" s="15"/>
      <c r="R65" s="15"/>
      <c r="S65" s="15"/>
      <c r="T65" s="15"/>
    </row>
    <row r="66" spans="3:20" x14ac:dyDescent="0.3">
      <c r="C66" s="15"/>
      <c r="D66" s="15"/>
      <c r="E66" s="15"/>
      <c r="J66" s="31"/>
      <c r="K66" s="31"/>
      <c r="L66" s="15"/>
    </row>
    <row r="67" spans="3:20" x14ac:dyDescent="0.3">
      <c r="C67" s="15"/>
      <c r="D67" s="15"/>
      <c r="E67" s="15"/>
      <c r="F67" s="15"/>
      <c r="G67" s="15"/>
      <c r="J67" s="31"/>
      <c r="K67" s="31"/>
      <c r="L67" s="15"/>
      <c r="M67" s="15"/>
      <c r="N67" s="15"/>
      <c r="O67" s="15"/>
      <c r="P67" s="15"/>
      <c r="Q67" s="15"/>
      <c r="R67" s="15"/>
      <c r="S67" s="15"/>
      <c r="T67" s="15"/>
    </row>
    <row r="68" spans="3:20" x14ac:dyDescent="0.3">
      <c r="C68" s="15"/>
      <c r="D68" s="15"/>
      <c r="E68" s="15"/>
      <c r="F68" s="15"/>
      <c r="G68" s="15"/>
      <c r="J68" s="31"/>
      <c r="K68" s="31"/>
      <c r="L68" s="15"/>
      <c r="M68" s="15"/>
      <c r="N68" s="15"/>
      <c r="O68" s="15"/>
      <c r="P68" s="15"/>
      <c r="Q68" s="15"/>
      <c r="R68" s="15"/>
      <c r="S68" s="15"/>
      <c r="T68" s="15"/>
    </row>
    <row r="69" spans="3:20" x14ac:dyDescent="0.3">
      <c r="C69" s="15"/>
      <c r="D69" s="15"/>
      <c r="E69" s="15"/>
      <c r="F69" s="15"/>
      <c r="G69" s="15"/>
      <c r="J69" s="31"/>
      <c r="K69" s="31"/>
      <c r="L69" s="15"/>
      <c r="M69" s="15"/>
      <c r="N69" s="15"/>
      <c r="O69" s="15"/>
      <c r="P69" s="15"/>
      <c r="Q69" s="15"/>
      <c r="R69" s="15"/>
      <c r="S69" s="15"/>
      <c r="T69" s="15"/>
    </row>
    <row r="70" spans="3:20" x14ac:dyDescent="0.3">
      <c r="C70" s="15"/>
      <c r="D70" s="15"/>
      <c r="E70" s="15"/>
      <c r="F70" s="15"/>
      <c r="G70" s="15"/>
      <c r="J70" s="31"/>
      <c r="K70" s="31"/>
      <c r="L70" s="15"/>
      <c r="M70" s="15"/>
      <c r="N70" s="15"/>
      <c r="O70" s="15"/>
      <c r="P70" s="15"/>
      <c r="Q70" s="15"/>
      <c r="R70" s="15"/>
      <c r="S70" s="15"/>
      <c r="T70" s="15"/>
    </row>
  </sheetData>
  <mergeCells count="3">
    <mergeCell ref="A42:A50"/>
    <mergeCell ref="O39:Q40"/>
    <mergeCell ref="D1:U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38"/>
  <sheetViews>
    <sheetView topLeftCell="A4" zoomScale="70" zoomScaleNormal="70" workbookViewId="0">
      <selection activeCell="C38" sqref="C38"/>
    </sheetView>
  </sheetViews>
  <sheetFormatPr baseColWidth="10" defaultRowHeight="14.4" x14ac:dyDescent="0.3"/>
  <cols>
    <col min="1" max="1" width="15.6640625" customWidth="1"/>
    <col min="2" max="2" width="16" customWidth="1"/>
  </cols>
  <sheetData>
    <row r="1" spans="1:1023" ht="96.15" customHeight="1" thickBot="1" x14ac:dyDescent="0.35">
      <c r="A1" s="111"/>
      <c r="B1" s="112"/>
      <c r="C1" s="112"/>
      <c r="D1" s="113" t="s">
        <v>102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  <c r="QU1" s="116"/>
      <c r="QV1" s="116"/>
      <c r="QW1" s="116"/>
      <c r="QX1" s="116"/>
      <c r="QY1" s="116"/>
      <c r="QZ1" s="116"/>
      <c r="RA1" s="116"/>
      <c r="RB1" s="116"/>
      <c r="RC1" s="116"/>
      <c r="RD1" s="116"/>
      <c r="RE1" s="116"/>
      <c r="RF1" s="116"/>
      <c r="RG1" s="116"/>
      <c r="RH1" s="116"/>
      <c r="RI1" s="116"/>
      <c r="RJ1" s="116"/>
      <c r="RK1" s="116"/>
      <c r="RL1" s="116"/>
      <c r="RM1" s="116"/>
      <c r="RN1" s="116"/>
      <c r="RO1" s="116"/>
      <c r="RP1" s="116"/>
      <c r="RQ1" s="116"/>
      <c r="RR1" s="116"/>
      <c r="RS1" s="116"/>
      <c r="RT1" s="116"/>
      <c r="RU1" s="116"/>
      <c r="RV1" s="116"/>
      <c r="RW1" s="116"/>
      <c r="RX1" s="116"/>
      <c r="RY1" s="116"/>
      <c r="RZ1" s="116"/>
      <c r="SA1" s="116"/>
      <c r="SB1" s="116"/>
      <c r="SC1" s="116"/>
      <c r="SD1" s="116"/>
      <c r="SE1" s="116"/>
      <c r="SF1" s="116"/>
      <c r="SG1" s="116"/>
      <c r="SH1" s="116"/>
      <c r="SI1" s="116"/>
      <c r="SJ1" s="116"/>
      <c r="SK1" s="116"/>
      <c r="SL1" s="116"/>
      <c r="SM1" s="116"/>
      <c r="SN1" s="116"/>
      <c r="SO1" s="116"/>
      <c r="SP1" s="116"/>
      <c r="SQ1" s="116"/>
      <c r="SR1" s="116"/>
      <c r="SS1" s="116"/>
      <c r="ST1" s="116"/>
      <c r="SU1" s="116"/>
      <c r="SV1" s="116"/>
      <c r="SW1" s="116"/>
      <c r="SX1" s="116"/>
      <c r="SY1" s="116"/>
      <c r="SZ1" s="116"/>
      <c r="TA1" s="116"/>
      <c r="TB1" s="116"/>
      <c r="TC1" s="116"/>
      <c r="TD1" s="116"/>
      <c r="TE1" s="116"/>
      <c r="TF1" s="116"/>
      <c r="TG1" s="116"/>
      <c r="TH1" s="116"/>
      <c r="TI1" s="116"/>
      <c r="TJ1" s="116"/>
      <c r="TK1" s="116"/>
      <c r="TL1" s="116"/>
      <c r="TM1" s="116"/>
      <c r="TN1" s="116"/>
      <c r="TO1" s="116"/>
      <c r="TP1" s="116"/>
      <c r="TQ1" s="116"/>
      <c r="TR1" s="116"/>
      <c r="TS1" s="116"/>
      <c r="TT1" s="116"/>
      <c r="TU1" s="116"/>
      <c r="TV1" s="116"/>
      <c r="TW1" s="116"/>
      <c r="TX1" s="116"/>
      <c r="TY1" s="116"/>
      <c r="TZ1" s="116"/>
      <c r="UA1" s="116"/>
      <c r="UB1" s="116"/>
      <c r="UC1" s="116"/>
      <c r="UD1" s="116"/>
      <c r="UE1" s="116"/>
      <c r="UF1" s="116"/>
      <c r="UG1" s="116"/>
      <c r="UH1" s="116"/>
      <c r="UI1" s="116"/>
      <c r="UJ1" s="116"/>
      <c r="UK1" s="116"/>
      <c r="UL1" s="116"/>
      <c r="UM1" s="116"/>
      <c r="UN1" s="116"/>
      <c r="UO1" s="116"/>
      <c r="UP1" s="116"/>
      <c r="UQ1" s="116"/>
      <c r="UR1" s="116"/>
      <c r="US1" s="116"/>
      <c r="UT1" s="116"/>
      <c r="UU1" s="116"/>
      <c r="UV1" s="116"/>
      <c r="UW1" s="116"/>
      <c r="UX1" s="116"/>
      <c r="UY1" s="116"/>
      <c r="UZ1" s="116"/>
      <c r="VA1" s="116"/>
      <c r="VB1" s="116"/>
      <c r="VC1" s="116"/>
      <c r="VD1" s="116"/>
      <c r="VE1" s="116"/>
      <c r="VF1" s="116"/>
      <c r="VG1" s="116"/>
      <c r="VH1" s="116"/>
      <c r="VI1" s="116"/>
      <c r="VJ1" s="116"/>
      <c r="VK1" s="116"/>
      <c r="VL1" s="116"/>
      <c r="VM1" s="116"/>
      <c r="VN1" s="116"/>
      <c r="VO1" s="116"/>
      <c r="VP1" s="116"/>
      <c r="VQ1" s="116"/>
      <c r="VR1" s="116"/>
      <c r="VS1" s="116"/>
      <c r="VT1" s="116"/>
      <c r="VU1" s="116"/>
      <c r="VV1" s="116"/>
      <c r="VW1" s="116"/>
      <c r="VX1" s="116"/>
      <c r="VY1" s="116"/>
      <c r="VZ1" s="116"/>
      <c r="WA1" s="116"/>
      <c r="WB1" s="116"/>
      <c r="WC1" s="116"/>
      <c r="WD1" s="116"/>
      <c r="WE1" s="116"/>
      <c r="WF1" s="116"/>
      <c r="WG1" s="116"/>
      <c r="WH1" s="116"/>
      <c r="WI1" s="116"/>
      <c r="WJ1" s="116"/>
      <c r="WK1" s="116"/>
      <c r="WL1" s="116"/>
      <c r="WM1" s="116"/>
      <c r="WN1" s="116"/>
      <c r="WO1" s="116"/>
      <c r="WP1" s="116"/>
      <c r="WQ1" s="116"/>
      <c r="WR1" s="116"/>
      <c r="WS1" s="116"/>
      <c r="WT1" s="116"/>
      <c r="WU1" s="116"/>
      <c r="WV1" s="116"/>
      <c r="WW1" s="116"/>
      <c r="WX1" s="116"/>
      <c r="WY1" s="116"/>
      <c r="WZ1" s="116"/>
      <c r="XA1" s="116"/>
      <c r="XB1" s="116"/>
      <c r="XC1" s="116"/>
      <c r="XD1" s="116"/>
      <c r="XE1" s="116"/>
      <c r="XF1" s="116"/>
      <c r="XG1" s="116"/>
      <c r="XH1" s="116"/>
      <c r="XI1" s="116"/>
      <c r="XJ1" s="116"/>
      <c r="XK1" s="116"/>
      <c r="XL1" s="116"/>
      <c r="XM1" s="116"/>
      <c r="XN1" s="116"/>
      <c r="XO1" s="116"/>
      <c r="XP1" s="116"/>
      <c r="XQ1" s="116"/>
      <c r="XR1" s="116"/>
      <c r="XS1" s="116"/>
      <c r="XT1" s="116"/>
      <c r="XU1" s="116"/>
      <c r="XV1" s="116"/>
      <c r="XW1" s="116"/>
      <c r="XX1" s="116"/>
      <c r="XY1" s="116"/>
      <c r="XZ1" s="116"/>
      <c r="YA1" s="116"/>
      <c r="YB1" s="116"/>
      <c r="YC1" s="116"/>
      <c r="YD1" s="116"/>
      <c r="YE1" s="116"/>
      <c r="YF1" s="116"/>
      <c r="YG1" s="116"/>
      <c r="YH1" s="116"/>
      <c r="YI1" s="116"/>
      <c r="YJ1" s="116"/>
      <c r="YK1" s="116"/>
      <c r="YL1" s="116"/>
      <c r="YM1" s="116"/>
      <c r="YN1" s="116"/>
      <c r="YO1" s="116"/>
      <c r="YP1" s="116"/>
      <c r="YQ1" s="116"/>
      <c r="YR1" s="116"/>
      <c r="YS1" s="116"/>
      <c r="YT1" s="116"/>
      <c r="YU1" s="116"/>
      <c r="YV1" s="116"/>
      <c r="YW1" s="116"/>
      <c r="YX1" s="116"/>
      <c r="YY1" s="116"/>
      <c r="YZ1" s="116"/>
      <c r="ZA1" s="116"/>
      <c r="ZB1" s="116"/>
      <c r="ZC1" s="116"/>
      <c r="ZD1" s="116"/>
      <c r="ZE1" s="116"/>
      <c r="ZF1" s="116"/>
      <c r="ZG1" s="116"/>
      <c r="ZH1" s="116"/>
      <c r="ZI1" s="116"/>
      <c r="ZJ1" s="116"/>
      <c r="ZK1" s="116"/>
      <c r="ZL1" s="116"/>
      <c r="ZM1" s="116"/>
      <c r="ZN1" s="116"/>
      <c r="ZO1" s="116"/>
      <c r="ZP1" s="116"/>
      <c r="ZQ1" s="116"/>
      <c r="ZR1" s="116"/>
      <c r="ZS1" s="116"/>
      <c r="ZT1" s="116"/>
      <c r="ZU1" s="116"/>
      <c r="ZV1" s="116"/>
      <c r="ZW1" s="116"/>
      <c r="ZX1" s="116"/>
      <c r="ZY1" s="116"/>
      <c r="ZZ1" s="116"/>
      <c r="AAA1" s="116"/>
      <c r="AAB1" s="116"/>
      <c r="AAC1" s="116"/>
      <c r="AAD1" s="116"/>
      <c r="AAE1" s="116"/>
      <c r="AAF1" s="116"/>
      <c r="AAG1" s="116"/>
      <c r="AAH1" s="116"/>
      <c r="AAI1" s="116"/>
      <c r="AAJ1" s="116"/>
      <c r="AAK1" s="116"/>
      <c r="AAL1" s="116"/>
      <c r="AAM1" s="116"/>
      <c r="AAN1" s="116"/>
      <c r="AAO1" s="116"/>
      <c r="AAP1" s="116"/>
      <c r="AAQ1" s="116"/>
      <c r="AAR1" s="116"/>
      <c r="AAS1" s="116"/>
      <c r="AAT1" s="116"/>
      <c r="AAU1" s="116"/>
      <c r="AAV1" s="116"/>
      <c r="AAW1" s="116"/>
      <c r="AAX1" s="116"/>
      <c r="AAY1" s="116"/>
      <c r="AAZ1" s="116"/>
      <c r="ABA1" s="116"/>
      <c r="ABB1" s="116"/>
      <c r="ABC1" s="116"/>
      <c r="ABD1" s="116"/>
      <c r="ABE1" s="116"/>
      <c r="ABF1" s="116"/>
      <c r="ABG1" s="116"/>
      <c r="ABH1" s="116"/>
      <c r="ABI1" s="116"/>
      <c r="ABJ1" s="116"/>
      <c r="ABK1" s="116"/>
      <c r="ABL1" s="116"/>
      <c r="ABM1" s="116"/>
      <c r="ABN1" s="116"/>
      <c r="ABO1" s="116"/>
      <c r="ABP1" s="116"/>
      <c r="ABQ1" s="116"/>
      <c r="ABR1" s="116"/>
      <c r="ABS1" s="116"/>
      <c r="ABT1" s="116"/>
      <c r="ABU1" s="116"/>
      <c r="ABV1" s="116"/>
      <c r="ABW1" s="116"/>
      <c r="ABX1" s="116"/>
      <c r="ABY1" s="116"/>
      <c r="ABZ1" s="116"/>
      <c r="ACA1" s="116"/>
      <c r="ACB1" s="116"/>
      <c r="ACC1" s="116"/>
      <c r="ACD1" s="116"/>
      <c r="ACE1" s="116"/>
      <c r="ACF1" s="116"/>
      <c r="ACG1" s="116"/>
      <c r="ACH1" s="116"/>
      <c r="ACI1" s="116"/>
      <c r="ACJ1" s="116"/>
      <c r="ACK1" s="116"/>
      <c r="ACL1" s="116"/>
      <c r="ACM1" s="116"/>
      <c r="ACN1" s="116"/>
      <c r="ACO1" s="116"/>
      <c r="ACP1" s="116"/>
      <c r="ACQ1" s="116"/>
      <c r="ACR1" s="116"/>
      <c r="ACS1" s="116"/>
      <c r="ACT1" s="116"/>
      <c r="ACU1" s="116"/>
      <c r="ACV1" s="116"/>
      <c r="ACW1" s="116"/>
      <c r="ACX1" s="116"/>
      <c r="ACY1" s="116"/>
      <c r="ACZ1" s="116"/>
      <c r="ADA1" s="116"/>
      <c r="ADB1" s="116"/>
      <c r="ADC1" s="116"/>
      <c r="ADD1" s="116"/>
      <c r="ADE1" s="116"/>
      <c r="ADF1" s="116"/>
      <c r="ADG1" s="116"/>
      <c r="ADH1" s="116"/>
      <c r="ADI1" s="116"/>
      <c r="ADJ1" s="116"/>
      <c r="ADK1" s="116"/>
      <c r="ADL1" s="116"/>
      <c r="ADM1" s="116"/>
      <c r="ADN1" s="116"/>
      <c r="ADO1" s="116"/>
      <c r="ADP1" s="116"/>
      <c r="ADQ1" s="116"/>
      <c r="ADR1" s="116"/>
      <c r="ADS1" s="116"/>
      <c r="ADT1" s="116"/>
      <c r="ADU1" s="116"/>
      <c r="ADV1" s="116"/>
      <c r="ADW1" s="116"/>
      <c r="ADX1" s="116"/>
      <c r="ADY1" s="116"/>
      <c r="ADZ1" s="116"/>
      <c r="AEA1" s="116"/>
      <c r="AEB1" s="116"/>
      <c r="AEC1" s="116"/>
      <c r="AED1" s="116"/>
      <c r="AEE1" s="116"/>
      <c r="AEF1" s="116"/>
      <c r="AEG1" s="116"/>
      <c r="AEH1" s="116"/>
      <c r="AEI1" s="116"/>
      <c r="AEJ1" s="116"/>
      <c r="AEK1" s="116"/>
      <c r="AEL1" s="116"/>
      <c r="AEM1" s="116"/>
      <c r="AEN1" s="116"/>
      <c r="AEO1" s="116"/>
      <c r="AEP1" s="116"/>
      <c r="AEQ1" s="116"/>
      <c r="AER1" s="116"/>
      <c r="AES1" s="116"/>
      <c r="AET1" s="116"/>
      <c r="AEU1" s="116"/>
      <c r="AEV1" s="116"/>
      <c r="AEW1" s="116"/>
      <c r="AEX1" s="116"/>
      <c r="AEY1" s="116"/>
      <c r="AEZ1" s="116"/>
      <c r="AFA1" s="116"/>
      <c r="AFB1" s="116"/>
      <c r="AFC1" s="116"/>
      <c r="AFD1" s="116"/>
      <c r="AFE1" s="116"/>
      <c r="AFF1" s="116"/>
      <c r="AFG1" s="116"/>
      <c r="AFH1" s="116"/>
      <c r="AFI1" s="116"/>
      <c r="AFJ1" s="116"/>
      <c r="AFK1" s="116"/>
      <c r="AFL1" s="116"/>
      <c r="AFM1" s="116"/>
      <c r="AFN1" s="116"/>
      <c r="AFO1" s="116"/>
      <c r="AFP1" s="116"/>
      <c r="AFQ1" s="116"/>
      <c r="AFR1" s="116"/>
      <c r="AFS1" s="116"/>
      <c r="AFT1" s="116"/>
      <c r="AFU1" s="116"/>
      <c r="AFV1" s="116"/>
      <c r="AFW1" s="116"/>
      <c r="AFX1" s="116"/>
      <c r="AFY1" s="116"/>
      <c r="AFZ1" s="116"/>
      <c r="AGA1" s="116"/>
      <c r="AGB1" s="116"/>
      <c r="AGC1" s="116"/>
      <c r="AGD1" s="116"/>
      <c r="AGE1" s="116"/>
      <c r="AGF1" s="116"/>
      <c r="AGG1" s="116"/>
      <c r="AGH1" s="116"/>
      <c r="AGI1" s="116"/>
      <c r="AGJ1" s="116"/>
      <c r="AGK1" s="116"/>
      <c r="AGL1" s="116"/>
      <c r="AGM1" s="116"/>
      <c r="AGN1" s="116"/>
      <c r="AGO1" s="116"/>
      <c r="AGP1" s="116"/>
      <c r="AGQ1" s="116"/>
      <c r="AGR1" s="116"/>
      <c r="AGS1" s="116"/>
      <c r="AGT1" s="116"/>
      <c r="AGU1" s="116"/>
      <c r="AGV1" s="116"/>
      <c r="AGW1" s="116"/>
      <c r="AGX1" s="116"/>
      <c r="AGY1" s="116"/>
      <c r="AGZ1" s="116"/>
      <c r="AHA1" s="116"/>
      <c r="AHB1" s="116"/>
      <c r="AHC1" s="116"/>
      <c r="AHD1" s="116"/>
      <c r="AHE1" s="116"/>
      <c r="AHF1" s="116"/>
      <c r="AHG1" s="116"/>
      <c r="AHH1" s="116"/>
      <c r="AHI1" s="116"/>
      <c r="AHJ1" s="116"/>
      <c r="AHK1" s="116"/>
      <c r="AHL1" s="116"/>
      <c r="AHM1" s="116"/>
      <c r="AHN1" s="116"/>
      <c r="AHO1" s="116"/>
      <c r="AHP1" s="116"/>
      <c r="AHQ1" s="116"/>
      <c r="AHR1" s="116"/>
      <c r="AHS1" s="116"/>
      <c r="AHT1" s="116"/>
      <c r="AHU1" s="116"/>
      <c r="AHV1" s="116"/>
      <c r="AHW1" s="116"/>
      <c r="AHX1" s="116"/>
      <c r="AHY1" s="116"/>
      <c r="AHZ1" s="116"/>
      <c r="AIA1" s="116"/>
      <c r="AIB1" s="116"/>
      <c r="AIC1" s="116"/>
      <c r="AID1" s="116"/>
      <c r="AIE1" s="116"/>
      <c r="AIF1" s="116"/>
      <c r="AIG1" s="116"/>
      <c r="AIH1" s="116"/>
      <c r="AII1" s="116"/>
      <c r="AIJ1" s="116"/>
      <c r="AIK1" s="116"/>
      <c r="AIL1" s="116"/>
      <c r="AIM1" s="116"/>
      <c r="AIN1" s="116"/>
      <c r="AIO1" s="116"/>
      <c r="AIP1" s="116"/>
      <c r="AIQ1" s="116"/>
      <c r="AIR1" s="116"/>
      <c r="AIS1" s="116"/>
      <c r="AIT1" s="116"/>
      <c r="AIU1" s="116"/>
      <c r="AIV1" s="116"/>
      <c r="AIW1" s="116"/>
      <c r="AIX1" s="116"/>
      <c r="AIY1" s="116"/>
      <c r="AIZ1" s="116"/>
      <c r="AJA1" s="116"/>
      <c r="AJB1" s="116"/>
      <c r="AJC1" s="116"/>
      <c r="AJD1" s="116"/>
      <c r="AJE1" s="116"/>
      <c r="AJF1" s="116"/>
      <c r="AJG1" s="116"/>
      <c r="AJH1" s="116"/>
      <c r="AJI1" s="116"/>
      <c r="AJJ1" s="116"/>
      <c r="AJK1" s="116"/>
      <c r="AJL1" s="116"/>
      <c r="AJM1" s="116"/>
      <c r="AJN1" s="116"/>
      <c r="AJO1" s="116"/>
      <c r="AJP1" s="116"/>
      <c r="AJQ1" s="116"/>
      <c r="AJR1" s="116"/>
      <c r="AJS1" s="116"/>
      <c r="AJT1" s="116"/>
      <c r="AJU1" s="116"/>
      <c r="AJV1" s="116"/>
      <c r="AJW1" s="116"/>
      <c r="AJX1" s="116"/>
      <c r="AJY1" s="116"/>
      <c r="AJZ1" s="116"/>
      <c r="AKA1" s="116"/>
      <c r="AKB1" s="116"/>
      <c r="AKC1" s="116"/>
      <c r="AKD1" s="116"/>
      <c r="AKE1" s="116"/>
      <c r="AKF1" s="116"/>
      <c r="AKG1" s="116"/>
      <c r="AKH1" s="116"/>
      <c r="AKI1" s="116"/>
      <c r="AKJ1" s="116"/>
      <c r="AKK1" s="116"/>
      <c r="AKL1" s="116"/>
      <c r="AKM1" s="116"/>
      <c r="AKN1" s="116"/>
      <c r="AKO1" s="116"/>
      <c r="AKP1" s="116"/>
      <c r="AKQ1" s="116"/>
      <c r="AKR1" s="116"/>
      <c r="AKS1" s="116"/>
      <c r="AKT1" s="116"/>
      <c r="AKU1" s="116"/>
      <c r="AKV1" s="116"/>
      <c r="AKW1" s="116"/>
      <c r="AKX1" s="116"/>
      <c r="AKY1" s="116"/>
      <c r="AKZ1" s="116"/>
      <c r="ALA1" s="116"/>
      <c r="ALB1" s="116"/>
      <c r="ALC1" s="116"/>
      <c r="ALD1" s="116"/>
      <c r="ALE1" s="116"/>
      <c r="ALF1" s="116"/>
      <c r="ALG1" s="116"/>
      <c r="ALH1" s="116"/>
      <c r="ALI1" s="116"/>
      <c r="ALJ1" s="116"/>
      <c r="ALK1" s="116"/>
      <c r="ALL1" s="116"/>
      <c r="ALM1" s="116"/>
      <c r="ALN1" s="116"/>
      <c r="ALO1" s="116"/>
      <c r="ALP1" s="116"/>
      <c r="ALQ1" s="116"/>
      <c r="ALR1" s="116"/>
      <c r="ALS1" s="116"/>
      <c r="ALT1" s="116"/>
      <c r="ALU1" s="116"/>
      <c r="ALV1" s="116"/>
      <c r="ALW1" s="116"/>
      <c r="ALX1" s="116"/>
      <c r="ALY1" s="116"/>
      <c r="ALZ1" s="116"/>
      <c r="AMA1" s="116"/>
      <c r="AMB1" s="116"/>
      <c r="AMC1" s="116"/>
      <c r="AMD1" s="116"/>
      <c r="AME1" s="116"/>
      <c r="AMF1" s="116"/>
      <c r="AMG1" s="116"/>
      <c r="AMH1" s="116"/>
      <c r="AMI1" s="117"/>
    </row>
    <row r="2" spans="1:1023" x14ac:dyDescent="0.3">
      <c r="A2" s="109"/>
      <c r="B2" s="109"/>
      <c r="C2" s="103" t="s">
        <v>94</v>
      </c>
      <c r="D2" s="104"/>
      <c r="E2" s="105"/>
      <c r="F2" s="103" t="s">
        <v>96</v>
      </c>
      <c r="G2" s="104"/>
      <c r="H2" s="104"/>
      <c r="I2" s="103" t="s">
        <v>95</v>
      </c>
      <c r="J2" s="104"/>
      <c r="K2" s="105"/>
      <c r="L2" s="104" t="s">
        <v>97</v>
      </c>
      <c r="M2" s="104"/>
      <c r="N2" s="105"/>
    </row>
    <row r="3" spans="1:1023" ht="15" thickBot="1" x14ac:dyDescent="0.35">
      <c r="A3" s="109"/>
      <c r="B3" s="109"/>
      <c r="C3" s="106"/>
      <c r="D3" s="107"/>
      <c r="E3" s="108"/>
      <c r="F3" s="106"/>
      <c r="G3" s="107"/>
      <c r="H3" s="107"/>
      <c r="I3" s="106"/>
      <c r="J3" s="107"/>
      <c r="K3" s="108"/>
      <c r="L3" s="107"/>
      <c r="M3" s="107"/>
      <c r="N3" s="108"/>
    </row>
    <row r="4" spans="1:1023" ht="15" thickBot="1" x14ac:dyDescent="0.35">
      <c r="A4" s="110"/>
      <c r="B4" s="110"/>
      <c r="C4" s="95" t="s">
        <v>100</v>
      </c>
      <c r="D4" s="58" t="s">
        <v>99</v>
      </c>
      <c r="E4" s="47" t="s">
        <v>101</v>
      </c>
      <c r="F4" s="95" t="s">
        <v>100</v>
      </c>
      <c r="G4" s="58" t="s">
        <v>99</v>
      </c>
      <c r="H4" s="47" t="s">
        <v>101</v>
      </c>
      <c r="I4" s="95" t="s">
        <v>100</v>
      </c>
      <c r="J4" s="58" t="s">
        <v>99</v>
      </c>
      <c r="K4" s="47" t="s">
        <v>101</v>
      </c>
      <c r="L4" s="95" t="s">
        <v>100</v>
      </c>
      <c r="M4" s="58" t="s">
        <v>99</v>
      </c>
      <c r="N4" s="47" t="s">
        <v>101</v>
      </c>
      <c r="O4" s="29"/>
    </row>
    <row r="5" spans="1:1023" x14ac:dyDescent="0.3">
      <c r="A5" s="96" t="s">
        <v>29</v>
      </c>
      <c r="B5" s="2" t="s">
        <v>25</v>
      </c>
      <c r="C5" s="50">
        <v>26</v>
      </c>
      <c r="D5" s="51">
        <v>27</v>
      </c>
      <c r="E5" s="51">
        <v>27</v>
      </c>
      <c r="F5" s="50">
        <v>10</v>
      </c>
      <c r="G5" s="51">
        <v>19</v>
      </c>
      <c r="H5" s="52">
        <v>18</v>
      </c>
      <c r="I5" s="51">
        <v>7</v>
      </c>
      <c r="J5" s="51">
        <v>14</v>
      </c>
      <c r="K5" s="51">
        <v>11</v>
      </c>
      <c r="L5" s="50">
        <v>16</v>
      </c>
      <c r="M5" s="51">
        <v>22</v>
      </c>
      <c r="N5" s="52">
        <v>19</v>
      </c>
      <c r="O5" s="79"/>
    </row>
    <row r="6" spans="1:1023" x14ac:dyDescent="0.3">
      <c r="A6" s="97"/>
      <c r="B6" s="3" t="s">
        <v>26</v>
      </c>
      <c r="C6" s="53">
        <v>10</v>
      </c>
      <c r="D6" s="54">
        <v>9</v>
      </c>
      <c r="E6" s="54">
        <v>10</v>
      </c>
      <c r="F6" s="53">
        <v>19</v>
      </c>
      <c r="G6" s="54">
        <v>13</v>
      </c>
      <c r="H6" s="48">
        <v>14</v>
      </c>
      <c r="I6" s="54">
        <v>18</v>
      </c>
      <c r="J6" s="54">
        <v>13</v>
      </c>
      <c r="K6" s="54">
        <v>16</v>
      </c>
      <c r="L6" s="53">
        <v>9</v>
      </c>
      <c r="M6" s="54">
        <v>12</v>
      </c>
      <c r="N6" s="48">
        <v>6</v>
      </c>
      <c r="O6" s="79"/>
    </row>
    <row r="7" spans="1:1023" ht="15" thickBot="1" x14ac:dyDescent="0.35">
      <c r="A7" s="97"/>
      <c r="B7" s="4" t="s">
        <v>27</v>
      </c>
      <c r="C7" s="53">
        <v>1</v>
      </c>
      <c r="D7" s="54">
        <v>1</v>
      </c>
      <c r="E7" s="54">
        <v>0</v>
      </c>
      <c r="F7" s="53">
        <v>8</v>
      </c>
      <c r="G7" s="54">
        <v>5</v>
      </c>
      <c r="H7" s="48">
        <v>5</v>
      </c>
      <c r="I7" s="54">
        <v>9</v>
      </c>
      <c r="J7" s="54">
        <v>9</v>
      </c>
      <c r="K7" s="54">
        <v>8</v>
      </c>
      <c r="L7" s="53">
        <v>11</v>
      </c>
      <c r="M7" s="54">
        <v>3</v>
      </c>
      <c r="N7" s="48">
        <v>12</v>
      </c>
    </row>
    <row r="8" spans="1:1023" ht="15" thickBot="1" x14ac:dyDescent="0.35">
      <c r="A8" s="97"/>
      <c r="B8" s="5" t="s">
        <v>28</v>
      </c>
      <c r="C8" s="53">
        <v>0</v>
      </c>
      <c r="D8" s="54">
        <v>0</v>
      </c>
      <c r="E8" s="54">
        <v>0</v>
      </c>
      <c r="F8" s="53">
        <v>0</v>
      </c>
      <c r="G8" s="54">
        <v>0</v>
      </c>
      <c r="H8" s="48">
        <v>0</v>
      </c>
      <c r="I8" s="54">
        <v>3</v>
      </c>
      <c r="J8" s="54">
        <v>1</v>
      </c>
      <c r="K8" s="54">
        <v>2</v>
      </c>
      <c r="L8" s="53">
        <v>1</v>
      </c>
      <c r="M8" s="54">
        <v>0</v>
      </c>
      <c r="N8" s="48">
        <v>0</v>
      </c>
      <c r="Q8" s="138" t="s">
        <v>93</v>
      </c>
      <c r="R8" s="137"/>
      <c r="S8" s="137"/>
      <c r="T8" s="136"/>
    </row>
    <row r="9" spans="1:1023" ht="15" thickBot="1" x14ac:dyDescent="0.35">
      <c r="A9" s="97"/>
      <c r="B9" s="1" t="s">
        <v>30</v>
      </c>
      <c r="C9" s="55">
        <v>37</v>
      </c>
      <c r="D9" s="56">
        <v>37</v>
      </c>
      <c r="E9" s="56">
        <v>37</v>
      </c>
      <c r="F9" s="55">
        <v>37</v>
      </c>
      <c r="G9" s="56">
        <v>37</v>
      </c>
      <c r="H9" s="57">
        <v>37</v>
      </c>
      <c r="I9" s="56">
        <v>37</v>
      </c>
      <c r="J9" s="56">
        <v>37</v>
      </c>
      <c r="K9" s="56">
        <v>37</v>
      </c>
      <c r="L9" s="55">
        <v>37</v>
      </c>
      <c r="M9" s="56">
        <v>37</v>
      </c>
      <c r="N9" s="57">
        <v>37</v>
      </c>
      <c r="Q9" s="88" t="s">
        <v>94</v>
      </c>
      <c r="R9" s="84" t="s">
        <v>96</v>
      </c>
      <c r="S9" s="84" t="s">
        <v>95</v>
      </c>
      <c r="T9" s="85" t="s">
        <v>97</v>
      </c>
    </row>
    <row r="10" spans="1:1023" x14ac:dyDescent="0.3">
      <c r="A10" s="97"/>
      <c r="B10" s="6" t="s">
        <v>31</v>
      </c>
      <c r="C10" s="139">
        <v>0.70270270270270274</v>
      </c>
      <c r="D10" s="140">
        <v>0.72972972972972971</v>
      </c>
      <c r="E10" s="140">
        <v>0.72972972972972971</v>
      </c>
      <c r="F10" s="139">
        <v>0.27027027027027029</v>
      </c>
      <c r="G10" s="140">
        <v>0.51351351351351349</v>
      </c>
      <c r="H10" s="141">
        <v>0.48648648648648651</v>
      </c>
      <c r="I10" s="140">
        <v>0.1891891891891892</v>
      </c>
      <c r="J10" s="140">
        <v>0.3783783783783784</v>
      </c>
      <c r="K10" s="140">
        <v>0.29729729729729731</v>
      </c>
      <c r="L10" s="139">
        <v>0.43243243243243246</v>
      </c>
      <c r="M10" s="140">
        <v>0.59459459459459463</v>
      </c>
      <c r="N10" s="141">
        <v>0.51351351351351349</v>
      </c>
      <c r="P10" s="2" t="s">
        <v>31</v>
      </c>
      <c r="Q10" s="86">
        <v>0.72972972972973005</v>
      </c>
      <c r="R10" s="80">
        <v>0.48648648648648651</v>
      </c>
      <c r="S10" s="80">
        <v>0.29729729729729731</v>
      </c>
      <c r="T10" s="81">
        <v>0.51351351351351349</v>
      </c>
    </row>
    <row r="11" spans="1:1023" x14ac:dyDescent="0.3">
      <c r="A11" s="97"/>
      <c r="B11" s="3" t="s">
        <v>32</v>
      </c>
      <c r="C11" s="139">
        <v>0.27027027027027029</v>
      </c>
      <c r="D11" s="140">
        <v>0.24324324324324326</v>
      </c>
      <c r="E11" s="140">
        <v>0.27027027027027029</v>
      </c>
      <c r="F11" s="139">
        <v>0.51351351351351349</v>
      </c>
      <c r="G11" s="140">
        <v>0.35135135135135137</v>
      </c>
      <c r="H11" s="141">
        <v>0.3783783783783784</v>
      </c>
      <c r="I11" s="140">
        <v>0.48648648648648651</v>
      </c>
      <c r="J11" s="140">
        <v>0.35135135135135137</v>
      </c>
      <c r="K11" s="140">
        <v>0.43243243243243246</v>
      </c>
      <c r="L11" s="139">
        <v>0.24324324324324326</v>
      </c>
      <c r="M11" s="140">
        <v>0.32432432432432434</v>
      </c>
      <c r="N11" s="141">
        <v>0.16216216216216217</v>
      </c>
      <c r="P11" s="3" t="s">
        <v>32</v>
      </c>
      <c r="Q11" s="87">
        <v>0.27027027027027029</v>
      </c>
      <c r="R11" s="82">
        <v>0.3783783783783784</v>
      </c>
      <c r="S11" s="82">
        <v>0.43243243243243246</v>
      </c>
      <c r="T11" s="83">
        <v>0.16216216216216217</v>
      </c>
    </row>
    <row r="12" spans="1:1023" x14ac:dyDescent="0.3">
      <c r="A12" s="97"/>
      <c r="B12" s="4" t="s">
        <v>33</v>
      </c>
      <c r="C12" s="139">
        <v>2.7027027027027029E-2</v>
      </c>
      <c r="D12" s="140">
        <v>2.7027027027027029E-2</v>
      </c>
      <c r="E12" s="140">
        <v>0</v>
      </c>
      <c r="F12" s="139">
        <v>0.21621621621621623</v>
      </c>
      <c r="G12" s="140">
        <v>0.13513513513513514</v>
      </c>
      <c r="H12" s="141">
        <v>0.13513513513513514</v>
      </c>
      <c r="I12" s="140">
        <v>0.24324324324324326</v>
      </c>
      <c r="J12" s="140">
        <v>0.24324324324324326</v>
      </c>
      <c r="K12" s="140">
        <v>0.21621621621621623</v>
      </c>
      <c r="L12" s="139">
        <v>0.29729729729729731</v>
      </c>
      <c r="M12" s="140">
        <v>8.1081081081081086E-2</v>
      </c>
      <c r="N12" s="141">
        <v>0.32432432432432434</v>
      </c>
      <c r="P12" s="4" t="s">
        <v>33</v>
      </c>
      <c r="Q12" s="87">
        <v>0</v>
      </c>
      <c r="R12" s="82">
        <v>0.13513513513513514</v>
      </c>
      <c r="S12" s="82">
        <v>0.21621621621621623</v>
      </c>
      <c r="T12" s="83">
        <v>0.32432432432432434</v>
      </c>
    </row>
    <row r="13" spans="1:1023" ht="15" thickBot="1" x14ac:dyDescent="0.35">
      <c r="A13" s="98"/>
      <c r="B13" s="7" t="s">
        <v>34</v>
      </c>
      <c r="C13" s="142">
        <v>0</v>
      </c>
      <c r="D13" s="143">
        <v>0</v>
      </c>
      <c r="E13" s="143">
        <v>0</v>
      </c>
      <c r="F13" s="142">
        <v>0</v>
      </c>
      <c r="G13" s="143">
        <v>0</v>
      </c>
      <c r="H13" s="144">
        <v>0</v>
      </c>
      <c r="I13" s="143">
        <v>8.1081081081081086E-2</v>
      </c>
      <c r="J13" s="143">
        <v>2.7027027027027029E-2</v>
      </c>
      <c r="K13" s="143">
        <v>5.4054054054054057E-2</v>
      </c>
      <c r="L13" s="142">
        <v>2.7027027027027029E-2</v>
      </c>
      <c r="M13" s="143">
        <v>0</v>
      </c>
      <c r="N13" s="144">
        <v>0</v>
      </c>
      <c r="P13" s="7" t="s">
        <v>34</v>
      </c>
      <c r="Q13" s="88">
        <v>0</v>
      </c>
      <c r="R13" s="84">
        <v>0</v>
      </c>
      <c r="S13" s="84">
        <v>5.4054054054054057E-2</v>
      </c>
      <c r="T13" s="85">
        <v>0</v>
      </c>
    </row>
    <row r="15" spans="1:1023" x14ac:dyDescent="0.3">
      <c r="C15" s="93"/>
      <c r="D15" s="93"/>
      <c r="E15" s="93"/>
      <c r="F15" s="93"/>
      <c r="G15" s="94"/>
      <c r="H15" s="94"/>
      <c r="I15" s="94"/>
      <c r="J15" s="94"/>
      <c r="K15" s="94"/>
      <c r="L15" s="94"/>
      <c r="M15" s="94"/>
      <c r="N15" s="94"/>
    </row>
    <row r="37" spans="1:1" x14ac:dyDescent="0.3">
      <c r="A37" s="118" t="s">
        <v>103</v>
      </c>
    </row>
    <row r="38" spans="1:1" x14ac:dyDescent="0.3">
      <c r="A38" s="123" t="s">
        <v>129</v>
      </c>
    </row>
  </sheetData>
  <mergeCells count="8">
    <mergeCell ref="D1:U1"/>
    <mergeCell ref="Q8:T8"/>
    <mergeCell ref="A5:A13"/>
    <mergeCell ref="C2:E3"/>
    <mergeCell ref="F2:H3"/>
    <mergeCell ref="I2:K3"/>
    <mergeCell ref="L2:N3"/>
    <mergeCell ref="A2:B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40D2-E1AD-4623-B485-30EA455EFA9B}">
  <dimension ref="A1:AMF28"/>
  <sheetViews>
    <sheetView topLeftCell="A17" zoomScale="120" workbookViewId="0">
      <selection activeCell="D27" sqref="D27"/>
    </sheetView>
  </sheetViews>
  <sheetFormatPr baseColWidth="10" defaultRowHeight="14.4" x14ac:dyDescent="0.3"/>
  <sheetData>
    <row r="1" spans="1:1020" ht="96.15" customHeight="1" thickBot="1" x14ac:dyDescent="0.35">
      <c r="A1" s="111"/>
      <c r="B1" s="112"/>
      <c r="C1" s="112"/>
      <c r="D1" s="113" t="s">
        <v>102</v>
      </c>
      <c r="E1" s="113"/>
      <c r="F1" s="113"/>
      <c r="G1" s="113"/>
      <c r="H1" s="113"/>
      <c r="I1" s="113"/>
      <c r="J1" s="115"/>
      <c r="K1" s="115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  <c r="QU1" s="116"/>
      <c r="QV1" s="116"/>
      <c r="QW1" s="116"/>
      <c r="QX1" s="116"/>
      <c r="QY1" s="116"/>
      <c r="QZ1" s="116"/>
      <c r="RA1" s="116"/>
      <c r="RB1" s="116"/>
      <c r="RC1" s="116"/>
      <c r="RD1" s="116"/>
      <c r="RE1" s="116"/>
      <c r="RF1" s="116"/>
      <c r="RG1" s="116"/>
      <c r="RH1" s="116"/>
      <c r="RI1" s="116"/>
      <c r="RJ1" s="116"/>
      <c r="RK1" s="116"/>
      <c r="RL1" s="116"/>
      <c r="RM1" s="116"/>
      <c r="RN1" s="116"/>
      <c r="RO1" s="116"/>
      <c r="RP1" s="116"/>
      <c r="RQ1" s="116"/>
      <c r="RR1" s="116"/>
      <c r="RS1" s="116"/>
      <c r="RT1" s="116"/>
      <c r="RU1" s="116"/>
      <c r="RV1" s="116"/>
      <c r="RW1" s="116"/>
      <c r="RX1" s="116"/>
      <c r="RY1" s="116"/>
      <c r="RZ1" s="116"/>
      <c r="SA1" s="116"/>
      <c r="SB1" s="116"/>
      <c r="SC1" s="116"/>
      <c r="SD1" s="116"/>
      <c r="SE1" s="116"/>
      <c r="SF1" s="116"/>
      <c r="SG1" s="116"/>
      <c r="SH1" s="116"/>
      <c r="SI1" s="116"/>
      <c r="SJ1" s="116"/>
      <c r="SK1" s="116"/>
      <c r="SL1" s="116"/>
      <c r="SM1" s="116"/>
      <c r="SN1" s="116"/>
      <c r="SO1" s="116"/>
      <c r="SP1" s="116"/>
      <c r="SQ1" s="116"/>
      <c r="SR1" s="116"/>
      <c r="SS1" s="116"/>
      <c r="ST1" s="116"/>
      <c r="SU1" s="116"/>
      <c r="SV1" s="116"/>
      <c r="SW1" s="116"/>
      <c r="SX1" s="116"/>
      <c r="SY1" s="116"/>
      <c r="SZ1" s="116"/>
      <c r="TA1" s="116"/>
      <c r="TB1" s="116"/>
      <c r="TC1" s="116"/>
      <c r="TD1" s="116"/>
      <c r="TE1" s="116"/>
      <c r="TF1" s="116"/>
      <c r="TG1" s="116"/>
      <c r="TH1" s="116"/>
      <c r="TI1" s="116"/>
      <c r="TJ1" s="116"/>
      <c r="TK1" s="116"/>
      <c r="TL1" s="116"/>
      <c r="TM1" s="116"/>
      <c r="TN1" s="116"/>
      <c r="TO1" s="116"/>
      <c r="TP1" s="116"/>
      <c r="TQ1" s="116"/>
      <c r="TR1" s="116"/>
      <c r="TS1" s="116"/>
      <c r="TT1" s="116"/>
      <c r="TU1" s="116"/>
      <c r="TV1" s="116"/>
      <c r="TW1" s="116"/>
      <c r="TX1" s="116"/>
      <c r="TY1" s="116"/>
      <c r="TZ1" s="116"/>
      <c r="UA1" s="116"/>
      <c r="UB1" s="116"/>
      <c r="UC1" s="116"/>
      <c r="UD1" s="116"/>
      <c r="UE1" s="116"/>
      <c r="UF1" s="116"/>
      <c r="UG1" s="116"/>
      <c r="UH1" s="116"/>
      <c r="UI1" s="116"/>
      <c r="UJ1" s="116"/>
      <c r="UK1" s="116"/>
      <c r="UL1" s="116"/>
      <c r="UM1" s="116"/>
      <c r="UN1" s="116"/>
      <c r="UO1" s="116"/>
      <c r="UP1" s="116"/>
      <c r="UQ1" s="116"/>
      <c r="UR1" s="116"/>
      <c r="US1" s="116"/>
      <c r="UT1" s="116"/>
      <c r="UU1" s="116"/>
      <c r="UV1" s="116"/>
      <c r="UW1" s="116"/>
      <c r="UX1" s="116"/>
      <c r="UY1" s="116"/>
      <c r="UZ1" s="116"/>
      <c r="VA1" s="116"/>
      <c r="VB1" s="116"/>
      <c r="VC1" s="116"/>
      <c r="VD1" s="116"/>
      <c r="VE1" s="116"/>
      <c r="VF1" s="116"/>
      <c r="VG1" s="116"/>
      <c r="VH1" s="116"/>
      <c r="VI1" s="116"/>
      <c r="VJ1" s="116"/>
      <c r="VK1" s="116"/>
      <c r="VL1" s="116"/>
      <c r="VM1" s="116"/>
      <c r="VN1" s="116"/>
      <c r="VO1" s="116"/>
      <c r="VP1" s="116"/>
      <c r="VQ1" s="116"/>
      <c r="VR1" s="116"/>
      <c r="VS1" s="116"/>
      <c r="VT1" s="116"/>
      <c r="VU1" s="116"/>
      <c r="VV1" s="116"/>
      <c r="VW1" s="116"/>
      <c r="VX1" s="116"/>
      <c r="VY1" s="116"/>
      <c r="VZ1" s="116"/>
      <c r="WA1" s="116"/>
      <c r="WB1" s="116"/>
      <c r="WC1" s="116"/>
      <c r="WD1" s="116"/>
      <c r="WE1" s="116"/>
      <c r="WF1" s="116"/>
      <c r="WG1" s="116"/>
      <c r="WH1" s="116"/>
      <c r="WI1" s="116"/>
      <c r="WJ1" s="116"/>
      <c r="WK1" s="116"/>
      <c r="WL1" s="116"/>
      <c r="WM1" s="116"/>
      <c r="WN1" s="116"/>
      <c r="WO1" s="116"/>
      <c r="WP1" s="116"/>
      <c r="WQ1" s="116"/>
      <c r="WR1" s="116"/>
      <c r="WS1" s="116"/>
      <c r="WT1" s="116"/>
      <c r="WU1" s="116"/>
      <c r="WV1" s="116"/>
      <c r="WW1" s="116"/>
      <c r="WX1" s="116"/>
      <c r="WY1" s="116"/>
      <c r="WZ1" s="116"/>
      <c r="XA1" s="116"/>
      <c r="XB1" s="116"/>
      <c r="XC1" s="116"/>
      <c r="XD1" s="116"/>
      <c r="XE1" s="116"/>
      <c r="XF1" s="116"/>
      <c r="XG1" s="116"/>
      <c r="XH1" s="116"/>
      <c r="XI1" s="116"/>
      <c r="XJ1" s="116"/>
      <c r="XK1" s="116"/>
      <c r="XL1" s="116"/>
      <c r="XM1" s="116"/>
      <c r="XN1" s="116"/>
      <c r="XO1" s="116"/>
      <c r="XP1" s="116"/>
      <c r="XQ1" s="116"/>
      <c r="XR1" s="116"/>
      <c r="XS1" s="116"/>
      <c r="XT1" s="116"/>
      <c r="XU1" s="116"/>
      <c r="XV1" s="116"/>
      <c r="XW1" s="116"/>
      <c r="XX1" s="116"/>
      <c r="XY1" s="116"/>
      <c r="XZ1" s="116"/>
      <c r="YA1" s="116"/>
      <c r="YB1" s="116"/>
      <c r="YC1" s="116"/>
      <c r="YD1" s="116"/>
      <c r="YE1" s="116"/>
      <c r="YF1" s="116"/>
      <c r="YG1" s="116"/>
      <c r="YH1" s="116"/>
      <c r="YI1" s="116"/>
      <c r="YJ1" s="116"/>
      <c r="YK1" s="116"/>
      <c r="YL1" s="116"/>
      <c r="YM1" s="116"/>
      <c r="YN1" s="116"/>
      <c r="YO1" s="116"/>
      <c r="YP1" s="116"/>
      <c r="YQ1" s="116"/>
      <c r="YR1" s="116"/>
      <c r="YS1" s="116"/>
      <c r="YT1" s="116"/>
      <c r="YU1" s="116"/>
      <c r="YV1" s="116"/>
      <c r="YW1" s="116"/>
      <c r="YX1" s="116"/>
      <c r="YY1" s="116"/>
      <c r="YZ1" s="116"/>
      <c r="ZA1" s="116"/>
      <c r="ZB1" s="116"/>
      <c r="ZC1" s="116"/>
      <c r="ZD1" s="116"/>
      <c r="ZE1" s="116"/>
      <c r="ZF1" s="116"/>
      <c r="ZG1" s="116"/>
      <c r="ZH1" s="116"/>
      <c r="ZI1" s="116"/>
      <c r="ZJ1" s="116"/>
      <c r="ZK1" s="116"/>
      <c r="ZL1" s="116"/>
      <c r="ZM1" s="116"/>
      <c r="ZN1" s="116"/>
      <c r="ZO1" s="116"/>
      <c r="ZP1" s="116"/>
      <c r="ZQ1" s="116"/>
      <c r="ZR1" s="116"/>
      <c r="ZS1" s="116"/>
      <c r="ZT1" s="116"/>
      <c r="ZU1" s="116"/>
      <c r="ZV1" s="116"/>
      <c r="ZW1" s="116"/>
      <c r="ZX1" s="116"/>
      <c r="ZY1" s="116"/>
      <c r="ZZ1" s="116"/>
      <c r="AAA1" s="116"/>
      <c r="AAB1" s="116"/>
      <c r="AAC1" s="116"/>
      <c r="AAD1" s="116"/>
      <c r="AAE1" s="116"/>
      <c r="AAF1" s="116"/>
      <c r="AAG1" s="116"/>
      <c r="AAH1" s="116"/>
      <c r="AAI1" s="116"/>
      <c r="AAJ1" s="116"/>
      <c r="AAK1" s="116"/>
      <c r="AAL1" s="116"/>
      <c r="AAM1" s="116"/>
      <c r="AAN1" s="116"/>
      <c r="AAO1" s="116"/>
      <c r="AAP1" s="116"/>
      <c r="AAQ1" s="116"/>
      <c r="AAR1" s="116"/>
      <c r="AAS1" s="116"/>
      <c r="AAT1" s="116"/>
      <c r="AAU1" s="116"/>
      <c r="AAV1" s="116"/>
      <c r="AAW1" s="116"/>
      <c r="AAX1" s="116"/>
      <c r="AAY1" s="116"/>
      <c r="AAZ1" s="116"/>
      <c r="ABA1" s="116"/>
      <c r="ABB1" s="116"/>
      <c r="ABC1" s="116"/>
      <c r="ABD1" s="116"/>
      <c r="ABE1" s="116"/>
      <c r="ABF1" s="116"/>
      <c r="ABG1" s="116"/>
      <c r="ABH1" s="116"/>
      <c r="ABI1" s="116"/>
      <c r="ABJ1" s="116"/>
      <c r="ABK1" s="116"/>
      <c r="ABL1" s="116"/>
      <c r="ABM1" s="116"/>
      <c r="ABN1" s="116"/>
      <c r="ABO1" s="116"/>
      <c r="ABP1" s="116"/>
      <c r="ABQ1" s="116"/>
      <c r="ABR1" s="116"/>
      <c r="ABS1" s="116"/>
      <c r="ABT1" s="116"/>
      <c r="ABU1" s="116"/>
      <c r="ABV1" s="116"/>
      <c r="ABW1" s="116"/>
      <c r="ABX1" s="116"/>
      <c r="ABY1" s="116"/>
      <c r="ABZ1" s="116"/>
      <c r="ACA1" s="116"/>
      <c r="ACB1" s="116"/>
      <c r="ACC1" s="116"/>
      <c r="ACD1" s="116"/>
      <c r="ACE1" s="116"/>
      <c r="ACF1" s="116"/>
      <c r="ACG1" s="116"/>
      <c r="ACH1" s="116"/>
      <c r="ACI1" s="116"/>
      <c r="ACJ1" s="116"/>
      <c r="ACK1" s="116"/>
      <c r="ACL1" s="116"/>
      <c r="ACM1" s="116"/>
      <c r="ACN1" s="116"/>
      <c r="ACO1" s="116"/>
      <c r="ACP1" s="116"/>
      <c r="ACQ1" s="116"/>
      <c r="ACR1" s="116"/>
      <c r="ACS1" s="116"/>
      <c r="ACT1" s="116"/>
      <c r="ACU1" s="116"/>
      <c r="ACV1" s="116"/>
      <c r="ACW1" s="116"/>
      <c r="ACX1" s="116"/>
      <c r="ACY1" s="116"/>
      <c r="ACZ1" s="116"/>
      <c r="ADA1" s="116"/>
      <c r="ADB1" s="116"/>
      <c r="ADC1" s="116"/>
      <c r="ADD1" s="116"/>
      <c r="ADE1" s="116"/>
      <c r="ADF1" s="116"/>
      <c r="ADG1" s="116"/>
      <c r="ADH1" s="116"/>
      <c r="ADI1" s="116"/>
      <c r="ADJ1" s="116"/>
      <c r="ADK1" s="116"/>
      <c r="ADL1" s="116"/>
      <c r="ADM1" s="116"/>
      <c r="ADN1" s="116"/>
      <c r="ADO1" s="116"/>
      <c r="ADP1" s="116"/>
      <c r="ADQ1" s="116"/>
      <c r="ADR1" s="116"/>
      <c r="ADS1" s="116"/>
      <c r="ADT1" s="116"/>
      <c r="ADU1" s="116"/>
      <c r="ADV1" s="116"/>
      <c r="ADW1" s="116"/>
      <c r="ADX1" s="116"/>
      <c r="ADY1" s="116"/>
      <c r="ADZ1" s="116"/>
      <c r="AEA1" s="116"/>
      <c r="AEB1" s="116"/>
      <c r="AEC1" s="116"/>
      <c r="AED1" s="116"/>
      <c r="AEE1" s="116"/>
      <c r="AEF1" s="116"/>
      <c r="AEG1" s="116"/>
      <c r="AEH1" s="116"/>
      <c r="AEI1" s="116"/>
      <c r="AEJ1" s="116"/>
      <c r="AEK1" s="116"/>
      <c r="AEL1" s="116"/>
      <c r="AEM1" s="116"/>
      <c r="AEN1" s="116"/>
      <c r="AEO1" s="116"/>
      <c r="AEP1" s="116"/>
      <c r="AEQ1" s="116"/>
      <c r="AER1" s="116"/>
      <c r="AES1" s="116"/>
      <c r="AET1" s="116"/>
      <c r="AEU1" s="116"/>
      <c r="AEV1" s="116"/>
      <c r="AEW1" s="116"/>
      <c r="AEX1" s="116"/>
      <c r="AEY1" s="116"/>
      <c r="AEZ1" s="116"/>
      <c r="AFA1" s="116"/>
      <c r="AFB1" s="116"/>
      <c r="AFC1" s="116"/>
      <c r="AFD1" s="116"/>
      <c r="AFE1" s="116"/>
      <c r="AFF1" s="116"/>
      <c r="AFG1" s="116"/>
      <c r="AFH1" s="116"/>
      <c r="AFI1" s="116"/>
      <c r="AFJ1" s="116"/>
      <c r="AFK1" s="116"/>
      <c r="AFL1" s="116"/>
      <c r="AFM1" s="116"/>
      <c r="AFN1" s="116"/>
      <c r="AFO1" s="116"/>
      <c r="AFP1" s="116"/>
      <c r="AFQ1" s="116"/>
      <c r="AFR1" s="116"/>
      <c r="AFS1" s="116"/>
      <c r="AFT1" s="116"/>
      <c r="AFU1" s="116"/>
      <c r="AFV1" s="116"/>
      <c r="AFW1" s="116"/>
      <c r="AFX1" s="116"/>
      <c r="AFY1" s="116"/>
      <c r="AFZ1" s="116"/>
      <c r="AGA1" s="116"/>
      <c r="AGB1" s="116"/>
      <c r="AGC1" s="116"/>
      <c r="AGD1" s="116"/>
      <c r="AGE1" s="116"/>
      <c r="AGF1" s="116"/>
      <c r="AGG1" s="116"/>
      <c r="AGH1" s="116"/>
      <c r="AGI1" s="116"/>
      <c r="AGJ1" s="116"/>
      <c r="AGK1" s="116"/>
      <c r="AGL1" s="116"/>
      <c r="AGM1" s="116"/>
      <c r="AGN1" s="116"/>
      <c r="AGO1" s="116"/>
      <c r="AGP1" s="116"/>
      <c r="AGQ1" s="116"/>
      <c r="AGR1" s="116"/>
      <c r="AGS1" s="116"/>
      <c r="AGT1" s="116"/>
      <c r="AGU1" s="116"/>
      <c r="AGV1" s="116"/>
      <c r="AGW1" s="116"/>
      <c r="AGX1" s="116"/>
      <c r="AGY1" s="116"/>
      <c r="AGZ1" s="116"/>
      <c r="AHA1" s="116"/>
      <c r="AHB1" s="116"/>
      <c r="AHC1" s="116"/>
      <c r="AHD1" s="116"/>
      <c r="AHE1" s="116"/>
      <c r="AHF1" s="116"/>
      <c r="AHG1" s="116"/>
      <c r="AHH1" s="116"/>
      <c r="AHI1" s="116"/>
      <c r="AHJ1" s="116"/>
      <c r="AHK1" s="116"/>
      <c r="AHL1" s="116"/>
      <c r="AHM1" s="116"/>
      <c r="AHN1" s="116"/>
      <c r="AHO1" s="116"/>
      <c r="AHP1" s="116"/>
      <c r="AHQ1" s="116"/>
      <c r="AHR1" s="116"/>
      <c r="AHS1" s="116"/>
      <c r="AHT1" s="116"/>
      <c r="AHU1" s="116"/>
      <c r="AHV1" s="116"/>
      <c r="AHW1" s="116"/>
      <c r="AHX1" s="116"/>
      <c r="AHY1" s="116"/>
      <c r="AHZ1" s="116"/>
      <c r="AIA1" s="116"/>
      <c r="AIB1" s="116"/>
      <c r="AIC1" s="116"/>
      <c r="AID1" s="116"/>
      <c r="AIE1" s="116"/>
      <c r="AIF1" s="116"/>
      <c r="AIG1" s="116"/>
      <c r="AIH1" s="116"/>
      <c r="AII1" s="116"/>
      <c r="AIJ1" s="116"/>
      <c r="AIK1" s="116"/>
      <c r="AIL1" s="116"/>
      <c r="AIM1" s="116"/>
      <c r="AIN1" s="116"/>
      <c r="AIO1" s="116"/>
      <c r="AIP1" s="116"/>
      <c r="AIQ1" s="116"/>
      <c r="AIR1" s="116"/>
      <c r="AIS1" s="116"/>
      <c r="AIT1" s="116"/>
      <c r="AIU1" s="116"/>
      <c r="AIV1" s="116"/>
      <c r="AIW1" s="116"/>
      <c r="AIX1" s="116"/>
      <c r="AIY1" s="116"/>
      <c r="AIZ1" s="116"/>
      <c r="AJA1" s="116"/>
      <c r="AJB1" s="116"/>
      <c r="AJC1" s="116"/>
      <c r="AJD1" s="116"/>
      <c r="AJE1" s="116"/>
      <c r="AJF1" s="116"/>
      <c r="AJG1" s="116"/>
      <c r="AJH1" s="116"/>
      <c r="AJI1" s="116"/>
      <c r="AJJ1" s="116"/>
      <c r="AJK1" s="116"/>
      <c r="AJL1" s="116"/>
      <c r="AJM1" s="116"/>
      <c r="AJN1" s="116"/>
      <c r="AJO1" s="116"/>
      <c r="AJP1" s="116"/>
      <c r="AJQ1" s="116"/>
      <c r="AJR1" s="116"/>
      <c r="AJS1" s="116"/>
      <c r="AJT1" s="116"/>
      <c r="AJU1" s="116"/>
      <c r="AJV1" s="116"/>
      <c r="AJW1" s="116"/>
      <c r="AJX1" s="116"/>
      <c r="AJY1" s="116"/>
      <c r="AJZ1" s="116"/>
      <c r="AKA1" s="116"/>
      <c r="AKB1" s="116"/>
      <c r="AKC1" s="116"/>
      <c r="AKD1" s="116"/>
      <c r="AKE1" s="116"/>
      <c r="AKF1" s="116"/>
      <c r="AKG1" s="116"/>
      <c r="AKH1" s="116"/>
      <c r="AKI1" s="116"/>
      <c r="AKJ1" s="116"/>
      <c r="AKK1" s="116"/>
      <c r="AKL1" s="116"/>
      <c r="AKM1" s="116"/>
      <c r="AKN1" s="116"/>
      <c r="AKO1" s="116"/>
      <c r="AKP1" s="116"/>
      <c r="AKQ1" s="116"/>
      <c r="AKR1" s="116"/>
      <c r="AKS1" s="116"/>
      <c r="AKT1" s="116"/>
      <c r="AKU1" s="116"/>
      <c r="AKV1" s="116"/>
      <c r="AKW1" s="116"/>
      <c r="AKX1" s="116"/>
      <c r="AKY1" s="116"/>
      <c r="AKZ1" s="116"/>
      <c r="ALA1" s="116"/>
      <c r="ALB1" s="116"/>
      <c r="ALC1" s="116"/>
      <c r="ALD1" s="116"/>
      <c r="ALE1" s="116"/>
      <c r="ALF1" s="116"/>
      <c r="ALG1" s="116"/>
      <c r="ALH1" s="116"/>
      <c r="ALI1" s="116"/>
      <c r="ALJ1" s="116"/>
      <c r="ALK1" s="116"/>
      <c r="ALL1" s="116"/>
      <c r="ALM1" s="116"/>
      <c r="ALN1" s="116"/>
      <c r="ALO1" s="116"/>
      <c r="ALP1" s="116"/>
      <c r="ALQ1" s="116"/>
      <c r="ALR1" s="116"/>
      <c r="ALS1" s="116"/>
      <c r="ALT1" s="116"/>
      <c r="ALU1" s="116"/>
      <c r="ALV1" s="116"/>
      <c r="ALW1" s="116"/>
      <c r="ALX1" s="116"/>
      <c r="ALY1" s="116"/>
      <c r="ALZ1" s="116"/>
      <c r="AMA1" s="116"/>
      <c r="AMB1" s="116"/>
      <c r="AMC1" s="116"/>
      <c r="AMD1" s="116"/>
      <c r="AME1" s="116"/>
      <c r="AMF1" s="117"/>
    </row>
    <row r="27" spans="1:9" s="122" customFormat="1" ht="13.8" x14ac:dyDescent="0.3">
      <c r="A27" s="118" t="s">
        <v>103</v>
      </c>
      <c r="B27" s="119"/>
      <c r="C27" s="119"/>
      <c r="D27" s="120"/>
      <c r="E27" s="121"/>
      <c r="F27" s="121"/>
      <c r="G27" s="121"/>
      <c r="H27" s="121"/>
      <c r="I27" s="121"/>
    </row>
    <row r="28" spans="1:9" s="122" customFormat="1" ht="13.8" x14ac:dyDescent="0.3">
      <c r="A28" s="123" t="s">
        <v>129</v>
      </c>
      <c r="B28" s="124"/>
      <c r="C28" s="124"/>
      <c r="D28" s="125"/>
    </row>
  </sheetData>
  <mergeCells count="1">
    <mergeCell ref="D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Catalogue_données</vt:lpstr>
      <vt:lpstr>Catalogue_graphiques</vt:lpstr>
      <vt:lpstr>Catalogue_cartographie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2020-03-25T08:20:07Z</dcterms:modified>
</cp:coreProperties>
</file>