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330"/>
  <workbookPr/>
  <mc:AlternateContent xmlns:mc="http://schemas.openxmlformats.org/markup-compatibility/2006">
    <mc:Choice Requires="x15">
      <x15ac:absPath xmlns:x15ac="http://schemas.microsoft.com/office/spreadsheetml/2010/11/ac" url="R:\Poste-INGE\MandatDonnees\Ingénieur\Chantier 2 - Catalogue données\20180605 - Finalisation fichiers\"/>
    </mc:Choice>
  </mc:AlternateContent>
  <xr:revisionPtr revIDLastSave="0" documentId="10_ncr:8100000_{CC332C63-A099-45E4-94CB-30FA4353B089}" xr6:coauthVersionLast="33" xr6:coauthVersionMax="33" xr10:uidLastSave="{00000000-0000-0000-0000-000000000000}"/>
  <bookViews>
    <workbookView xWindow="0" yWindow="0" windowWidth="28800" windowHeight="14025" xr2:uid="{00000000-000D-0000-FFFF-FFFF00000000}"/>
  </bookViews>
  <sheets>
    <sheet name="données" sheetId="6" r:id="rId1"/>
    <sheet name="graphique" sheetId="8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K5" i="6" l="1"/>
  <c r="AK6" i="6"/>
  <c r="AK7" i="6"/>
  <c r="AK8" i="6"/>
  <c r="AK9" i="6"/>
  <c r="AI10" i="6"/>
  <c r="AJ10" i="6"/>
  <c r="C10" i="6"/>
  <c r="E10" i="6"/>
  <c r="F10" i="6"/>
  <c r="H10" i="6"/>
  <c r="I10" i="6"/>
  <c r="K10" i="6"/>
  <c r="L10" i="6"/>
  <c r="N10" i="6"/>
  <c r="O10" i="6"/>
  <c r="T10" i="6"/>
  <c r="U10" i="6"/>
  <c r="W10" i="6"/>
  <c r="X10" i="6"/>
  <c r="Z10" i="6"/>
  <c r="AA10" i="6"/>
  <c r="AL10" i="6"/>
  <c r="AM10" i="6"/>
  <c r="B10" i="6"/>
  <c r="AN9" i="6"/>
  <c r="AH9" i="6"/>
  <c r="AE9" i="6"/>
  <c r="AB9" i="6"/>
  <c r="Y9" i="6"/>
  <c r="S9" i="6"/>
  <c r="P9" i="6"/>
  <c r="AN8" i="6"/>
  <c r="AH8" i="6"/>
  <c r="AB8" i="6"/>
  <c r="Y8" i="6"/>
  <c r="R8" i="6"/>
  <c r="Q8" i="6"/>
  <c r="P8" i="6"/>
  <c r="AN7" i="6"/>
  <c r="AH7" i="6"/>
  <c r="AE7" i="6"/>
  <c r="AB7" i="6"/>
  <c r="Y7" i="6"/>
  <c r="S7" i="6"/>
  <c r="P7" i="6"/>
  <c r="AN6" i="6"/>
  <c r="AH6" i="6"/>
  <c r="AE6" i="6"/>
  <c r="AB6" i="6"/>
  <c r="Y6" i="6"/>
  <c r="S6" i="6"/>
  <c r="P6" i="6"/>
  <c r="AN5" i="6"/>
  <c r="AE5" i="6"/>
  <c r="AB5" i="6"/>
  <c r="Y5" i="6"/>
  <c r="R5" i="6"/>
  <c r="R10" i="6" s="1"/>
  <c r="Q5" i="6"/>
  <c r="Q10" i="6" s="1"/>
  <c r="P5" i="6"/>
  <c r="G10" i="6" l="1"/>
  <c r="AN10" i="6"/>
  <c r="S10" i="6"/>
  <c r="S8" i="6"/>
  <c r="D10" i="6"/>
  <c r="AK10" i="6"/>
  <c r="Y10" i="6"/>
  <c r="AB10" i="6"/>
  <c r="V10" i="6"/>
  <c r="P10" i="6"/>
  <c r="J10" i="6"/>
  <c r="M10" i="6"/>
  <c r="S5" i="6"/>
</calcChain>
</file>

<file path=xl/sharedStrings.xml><?xml version="1.0" encoding="utf-8"?>
<sst xmlns="http://schemas.openxmlformats.org/spreadsheetml/2006/main" count="52" uniqueCount="13">
  <si>
    <t>SAU totale (ha)</t>
  </si>
  <si>
    <t>Pourcentage de la SAU exploitée en culture biologique</t>
  </si>
  <si>
    <t>Ain</t>
  </si>
  <si>
    <t>Canton de Genève</t>
  </si>
  <si>
    <t>Haute-Savoie</t>
  </si>
  <si>
    <t>Canton du Valais</t>
  </si>
  <si>
    <t>Canton de Vaud</t>
  </si>
  <si>
    <t>Total CIPEL</t>
  </si>
  <si>
    <t>SAU exploitée en culture biologique
(ha)</t>
  </si>
  <si>
    <t>Surfaces agricoles exploitées selon l'agriculture biologique</t>
  </si>
  <si>
    <t>Nom: "C1: Limiter l'utilisation des phytosanitaires et leur transfer vers l'environnement"</t>
  </si>
  <si>
    <t>SAU : Surface Agricole Utile</t>
  </si>
  <si>
    <t>Date de dernière mise à jour: 06/06/2018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</si>
</sst>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0.0%"/>
    <numFmt numFmtId="166" formatCode="[$-40C]General"/>
  </numFmts>
  <fonts count="8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i/>
      <sz val="10"/>
      <color rgb="FFFF0000"/>
      <name val="Arial"/>
      <family val="2"/>
    </font>
    <font>
      <i/>
      <sz val="10"/>
      <color theme="6" tint="-0.249977111117893"/>
      <name val="Arial"/>
      <family val="2"/>
    </font>
    <font>
      <sz val="10"/>
      <color theme="1"/>
      <name val="Arial"/>
      <family val="2"/>
    </font>
    <font>
      <sz val="11"/>
      <color rgb="FF000000"/>
      <name val="Calibri"/>
      <family val="2"/>
    </font>
    <font>
      <b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9" fontId="2" fillId="0" borderId="0" applyFont="0" applyFill="0" applyBorder="0" applyAlignment="0" applyProtection="0"/>
    <xf numFmtId="166" fontId="6" fillId="0" borderId="0" applyBorder="0" applyProtection="0"/>
  </cellStyleXfs>
  <cellXfs count="80">
    <xf numFmtId="0" fontId="0" fillId="0" borderId="0" xfId="0"/>
    <xf numFmtId="0" fontId="2" fillId="0" borderId="0" xfId="1" applyAlignment="1">
      <alignment horizontal="center"/>
    </xf>
    <xf numFmtId="0" fontId="2" fillId="0" borderId="0" xfId="1"/>
    <xf numFmtId="0" fontId="1" fillId="0" borderId="0" xfId="1" applyFont="1"/>
    <xf numFmtId="0" fontId="3" fillId="0" borderId="0" xfId="1" applyFont="1"/>
    <xf numFmtId="165" fontId="3" fillId="0" borderId="0" xfId="1" applyNumberFormat="1" applyFont="1"/>
    <xf numFmtId="0" fontId="4" fillId="0" borderId="0" xfId="1" applyFont="1"/>
    <xf numFmtId="10" fontId="1" fillId="0" borderId="0" xfId="1" applyNumberFormat="1" applyFont="1"/>
    <xf numFmtId="0" fontId="2" fillId="0" borderId="0" xfId="1" applyFont="1"/>
    <xf numFmtId="164" fontId="2" fillId="0" borderId="1" xfId="1" applyNumberFormat="1" applyFont="1" applyBorder="1" applyAlignment="1">
      <alignment horizontal="center" vertical="center" wrapText="1"/>
    </xf>
    <xf numFmtId="0" fontId="2" fillId="0" borderId="1" xfId="1" applyBorder="1" applyAlignment="1">
      <alignment vertical="center"/>
    </xf>
    <xf numFmtId="3" fontId="2" fillId="0" borderId="1" xfId="1" applyNumberFormat="1" applyFont="1" applyBorder="1" applyAlignment="1">
      <alignment vertical="center"/>
    </xf>
    <xf numFmtId="3" fontId="2" fillId="0" borderId="1" xfId="1" applyNumberFormat="1" applyFont="1" applyFill="1" applyBorder="1" applyAlignment="1">
      <alignment vertical="center"/>
    </xf>
    <xf numFmtId="0" fontId="2" fillId="0" borderId="0" xfId="1" applyAlignment="1">
      <alignment vertical="center"/>
    </xf>
    <xf numFmtId="0" fontId="1" fillId="0" borderId="0" xfId="1" applyFont="1" applyAlignment="1">
      <alignment vertical="center"/>
    </xf>
    <xf numFmtId="3" fontId="2" fillId="0" borderId="1" xfId="1" applyNumberFormat="1" applyBorder="1" applyAlignment="1">
      <alignment vertical="center"/>
    </xf>
    <xf numFmtId="164" fontId="2" fillId="2" borderId="1" xfId="1" applyNumberFormat="1" applyFont="1" applyFill="1" applyBorder="1" applyAlignment="1">
      <alignment vertical="center"/>
    </xf>
    <xf numFmtId="164" fontId="2" fillId="2" borderId="1" xfId="1" applyNumberFormat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vertical="center"/>
    </xf>
    <xf numFmtId="0" fontId="2" fillId="2" borderId="1" xfId="1" applyFill="1" applyBorder="1" applyAlignment="1">
      <alignment vertical="center"/>
    </xf>
    <xf numFmtId="3" fontId="2" fillId="2" borderId="1" xfId="1" applyNumberFormat="1" applyFont="1" applyFill="1" applyBorder="1" applyAlignment="1">
      <alignment vertical="center"/>
    </xf>
    <xf numFmtId="164" fontId="2" fillId="0" borderId="6" xfId="1" applyNumberFormat="1" applyFont="1" applyBorder="1" applyAlignment="1">
      <alignment horizontal="center" vertical="center" wrapText="1"/>
    </xf>
    <xf numFmtId="3" fontId="2" fillId="0" borderId="6" xfId="1" applyNumberFormat="1" applyFont="1" applyBorder="1" applyAlignment="1">
      <alignment vertical="center"/>
    </xf>
    <xf numFmtId="164" fontId="2" fillId="0" borderId="10" xfId="1" applyNumberFormat="1" applyFont="1" applyBorder="1" applyAlignment="1">
      <alignment horizontal="center" vertical="center" wrapText="1"/>
    </xf>
    <xf numFmtId="164" fontId="2" fillId="0" borderId="11" xfId="1" applyNumberFormat="1" applyFont="1" applyBorder="1" applyAlignment="1">
      <alignment horizontal="center" vertical="center" wrapText="1"/>
    </xf>
    <xf numFmtId="3" fontId="2" fillId="0" borderId="10" xfId="1" applyNumberFormat="1" applyFont="1" applyBorder="1" applyAlignment="1">
      <alignment vertical="center"/>
    </xf>
    <xf numFmtId="165" fontId="2" fillId="0" borderId="11" xfId="1" applyNumberFormat="1" applyFont="1" applyBorder="1" applyAlignment="1">
      <alignment horizontal="right" vertical="center"/>
    </xf>
    <xf numFmtId="3" fontId="1" fillId="0" borderId="12" xfId="1" applyNumberFormat="1" applyFont="1" applyBorder="1" applyAlignment="1">
      <alignment vertical="center"/>
    </xf>
    <xf numFmtId="3" fontId="1" fillId="0" borderId="13" xfId="1" applyNumberFormat="1" applyFont="1" applyBorder="1" applyAlignment="1">
      <alignment vertical="center"/>
    </xf>
    <xf numFmtId="165" fontId="1" fillId="0" borderId="14" xfId="1" applyNumberFormat="1" applyFont="1" applyBorder="1" applyAlignment="1">
      <alignment vertical="center"/>
    </xf>
    <xf numFmtId="3" fontId="2" fillId="0" borderId="6" xfId="1" applyNumberFormat="1" applyFont="1" applyFill="1" applyBorder="1" applyAlignment="1">
      <alignment vertical="center"/>
    </xf>
    <xf numFmtId="165" fontId="2" fillId="0" borderId="5" xfId="1" applyNumberFormat="1" applyFont="1" applyBorder="1" applyAlignment="1">
      <alignment horizontal="right" vertical="center"/>
    </xf>
    <xf numFmtId="165" fontId="1" fillId="0" borderId="18" xfId="1" applyNumberFormat="1" applyFont="1" applyBorder="1" applyAlignment="1">
      <alignment vertical="center"/>
    </xf>
    <xf numFmtId="165" fontId="2" fillId="0" borderId="11" xfId="1" applyNumberFormat="1" applyFont="1" applyFill="1" applyBorder="1" applyAlignment="1">
      <alignment horizontal="right" vertical="center"/>
    </xf>
    <xf numFmtId="3" fontId="2" fillId="0" borderId="10" xfId="1" applyNumberFormat="1" applyBorder="1" applyAlignment="1">
      <alignment vertical="center"/>
    </xf>
    <xf numFmtId="165" fontId="2" fillId="0" borderId="11" xfId="1" applyNumberFormat="1" applyBorder="1" applyAlignment="1">
      <alignment vertical="center"/>
    </xf>
    <xf numFmtId="0" fontId="2" fillId="0" borderId="10" xfId="1" applyBorder="1" applyAlignment="1">
      <alignment vertical="center"/>
    </xf>
    <xf numFmtId="0" fontId="2" fillId="2" borderId="10" xfId="1" applyFill="1" applyBorder="1" applyAlignment="1">
      <alignment vertical="center"/>
    </xf>
    <xf numFmtId="9" fontId="0" fillId="2" borderId="11" xfId="2" applyFont="1" applyFill="1" applyBorder="1" applyAlignment="1">
      <alignment vertical="center"/>
    </xf>
    <xf numFmtId="9" fontId="2" fillId="2" borderId="11" xfId="2" applyFont="1" applyFill="1" applyBorder="1" applyAlignment="1">
      <alignment vertical="center"/>
    </xf>
    <xf numFmtId="3" fontId="1" fillId="2" borderId="12" xfId="1" applyNumberFormat="1" applyFont="1" applyFill="1" applyBorder="1" applyAlignment="1">
      <alignment vertical="center"/>
    </xf>
    <xf numFmtId="3" fontId="1" fillId="2" borderId="13" xfId="1" applyNumberFormat="1" applyFont="1" applyFill="1" applyBorder="1" applyAlignment="1">
      <alignment vertical="center"/>
    </xf>
    <xf numFmtId="165" fontId="1" fillId="2" borderId="14" xfId="1" applyNumberFormat="1" applyFont="1" applyFill="1" applyBorder="1" applyAlignment="1">
      <alignment vertical="center"/>
    </xf>
    <xf numFmtId="9" fontId="0" fillId="0" borderId="11" xfId="2" applyFont="1" applyBorder="1" applyAlignment="1">
      <alignment vertical="center"/>
    </xf>
    <xf numFmtId="0" fontId="5" fillId="2" borderId="10" xfId="1" applyFont="1" applyFill="1" applyBorder="1" applyAlignment="1">
      <alignment vertical="center"/>
    </xf>
    <xf numFmtId="165" fontId="5" fillId="2" borderId="11" xfId="1" applyNumberFormat="1" applyFont="1" applyFill="1" applyBorder="1" applyAlignment="1">
      <alignment vertical="center"/>
    </xf>
    <xf numFmtId="0" fontId="5" fillId="2" borderId="11" xfId="1" applyFont="1" applyFill="1" applyBorder="1" applyAlignment="1">
      <alignment vertical="center"/>
    </xf>
    <xf numFmtId="164" fontId="2" fillId="2" borderId="10" xfId="1" applyNumberFormat="1" applyFont="1" applyFill="1" applyBorder="1" applyAlignment="1">
      <alignment horizontal="center" vertical="center" wrapText="1"/>
    </xf>
    <xf numFmtId="164" fontId="2" fillId="2" borderId="11" xfId="1" applyNumberFormat="1" applyFont="1" applyFill="1" applyBorder="1" applyAlignment="1">
      <alignment horizontal="center" vertical="center" wrapText="1"/>
    </xf>
    <xf numFmtId="164" fontId="2" fillId="2" borderId="10" xfId="1" applyNumberFormat="1" applyFont="1" applyFill="1" applyBorder="1" applyAlignment="1">
      <alignment vertical="center"/>
    </xf>
    <xf numFmtId="165" fontId="2" fillId="2" borderId="11" xfId="1" applyNumberFormat="1" applyFont="1" applyFill="1" applyBorder="1" applyAlignment="1">
      <alignment vertical="center"/>
    </xf>
    <xf numFmtId="3" fontId="2" fillId="2" borderId="10" xfId="1" applyNumberFormat="1" applyFont="1" applyFill="1" applyBorder="1" applyAlignment="1">
      <alignment vertical="center"/>
    </xf>
    <xf numFmtId="164" fontId="2" fillId="0" borderId="5" xfId="1" applyNumberFormat="1" applyFont="1" applyBorder="1" applyAlignment="1">
      <alignment horizontal="center" vertical="center" wrapText="1"/>
    </xf>
    <xf numFmtId="3" fontId="1" fillId="0" borderId="20" xfId="1" applyNumberFormat="1" applyFont="1" applyBorder="1" applyAlignment="1">
      <alignment vertical="center"/>
    </xf>
    <xf numFmtId="0" fontId="0" fillId="0" borderId="21" xfId="0" applyBorder="1"/>
    <xf numFmtId="0" fontId="0" fillId="0" borderId="22" xfId="0" applyBorder="1"/>
    <xf numFmtId="166" fontId="6" fillId="0" borderId="16" xfId="3" applyFont="1" applyFill="1" applyBorder="1" applyAlignment="1" applyProtection="1"/>
    <xf numFmtId="166" fontId="6" fillId="0" borderId="24" xfId="3" applyFont="1" applyFill="1" applyBorder="1" applyAlignment="1" applyProtection="1"/>
    <xf numFmtId="166" fontId="6" fillId="0" borderId="2" xfId="3" applyFont="1" applyFill="1" applyBorder="1" applyAlignment="1" applyProtection="1"/>
    <xf numFmtId="166" fontId="6" fillId="0" borderId="3" xfId="3" applyFont="1" applyFill="1" applyBorder="1" applyAlignment="1" applyProtection="1"/>
    <xf numFmtId="166" fontId="6" fillId="0" borderId="24" xfId="3" applyFont="1" applyFill="1" applyBorder="1" applyAlignment="1" applyProtection="1">
      <alignment horizontal="center"/>
    </xf>
    <xf numFmtId="166" fontId="6" fillId="0" borderId="24" xfId="3" applyFont="1" applyFill="1" applyBorder="1" applyAlignment="1" applyProtection="1">
      <alignment horizontal="right"/>
    </xf>
    <xf numFmtId="0" fontId="0" fillId="0" borderId="24" xfId="0" applyBorder="1"/>
    <xf numFmtId="0" fontId="0" fillId="0" borderId="15" xfId="0" applyBorder="1"/>
    <xf numFmtId="166" fontId="6" fillId="0" borderId="3" xfId="3" applyFont="1" applyFill="1" applyBorder="1" applyAlignment="1" applyProtection="1">
      <alignment horizontal="center"/>
    </xf>
    <xf numFmtId="166" fontId="6" fillId="0" borderId="3" xfId="3" applyFont="1" applyFill="1" applyBorder="1" applyAlignment="1" applyProtection="1">
      <alignment horizontal="right"/>
    </xf>
    <xf numFmtId="0" fontId="0" fillId="0" borderId="3" xfId="0" applyBorder="1"/>
    <xf numFmtId="0" fontId="0" fillId="0" borderId="4" xfId="0" applyBorder="1"/>
    <xf numFmtId="0" fontId="2" fillId="0" borderId="0" xfId="1" applyBorder="1"/>
    <xf numFmtId="0" fontId="2" fillId="0" borderId="0" xfId="1" applyBorder="1" applyAlignment="1">
      <alignment horizontal="center"/>
    </xf>
    <xf numFmtId="0" fontId="1" fillId="0" borderId="25" xfId="1" applyFont="1" applyBorder="1" applyAlignment="1">
      <alignment horizontal="left" vertical="center" wrapText="1"/>
    </xf>
    <xf numFmtId="0" fontId="2" fillId="0" borderId="26" xfId="1" applyBorder="1" applyAlignment="1">
      <alignment vertical="center"/>
    </xf>
    <xf numFmtId="0" fontId="1" fillId="0" borderId="27" xfId="1" applyFont="1" applyFill="1" applyBorder="1" applyAlignment="1">
      <alignment vertical="center"/>
    </xf>
    <xf numFmtId="0" fontId="1" fillId="0" borderId="7" xfId="1" applyNumberFormat="1" applyFont="1" applyBorder="1" applyAlignment="1">
      <alignment horizontal="center" vertical="center" wrapText="1"/>
    </xf>
    <xf numFmtId="0" fontId="1" fillId="0" borderId="8" xfId="1" applyNumberFormat="1" applyFont="1" applyBorder="1" applyAlignment="1">
      <alignment horizontal="center" vertical="center" wrapText="1"/>
    </xf>
    <xf numFmtId="0" fontId="1" fillId="0" borderId="9" xfId="1" applyNumberFormat="1" applyFont="1" applyBorder="1" applyAlignment="1">
      <alignment horizontal="center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0" fontId="1" fillId="0" borderId="17" xfId="1" applyNumberFormat="1" applyFont="1" applyBorder="1" applyAlignment="1">
      <alignment horizontal="center" vertical="center" wrapText="1"/>
    </xf>
    <xf numFmtId="0" fontId="1" fillId="0" borderId="19" xfId="1" applyNumberFormat="1" applyFont="1" applyBorder="1" applyAlignment="1">
      <alignment horizontal="center" vertical="center" wrapText="1"/>
    </xf>
  </cellXfs>
  <cellStyles count="4">
    <cellStyle name="Excel Built-in Normal" xfId="3" xr:uid="{00000000-0005-0000-0000-000000000000}"/>
    <cellStyle name="Normal" xfId="0" builtinId="0"/>
    <cellStyle name="Normal 2" xfId="1" xr:uid="{00000000-0005-0000-0000-000002000000}"/>
    <cellStyle name="Pourcentage 2" xfId="2" xr:uid="{00000000-0005-0000-0000-000003000000}"/>
  </cellStyles>
  <dxfs count="0"/>
  <tableStyles count="0" defaultTableStyle="TableStyleMedium2" defaultPivotStyle="PivotStyleLight16"/>
  <colors>
    <mruColors>
      <color rgb="FFFFCCCC"/>
      <color rgb="FFFF5050"/>
      <color rgb="FF6B73BD"/>
      <color rgb="FF404890"/>
      <color rgb="FF4C4D84"/>
      <color rgb="FF55833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CH"/>
              <a:t>Part de la Surface Agricole Utile (SAU) exploitée en  agriculture biologique</a:t>
            </a:r>
          </a:p>
        </c:rich>
      </c:tx>
      <c:overlay val="0"/>
      <c:spPr>
        <a:ln>
          <a:solidFill>
            <a:schemeClr val="tx1"/>
          </a:solidFill>
        </a:ln>
      </c:spPr>
    </c:title>
    <c:autoTitleDeleted val="0"/>
    <c:plotArea>
      <c:layout>
        <c:manualLayout>
          <c:layoutTarget val="inner"/>
          <c:xMode val="edge"/>
          <c:yMode val="edge"/>
          <c:x val="0.11501552945003889"/>
          <c:y val="0.12935417028728796"/>
          <c:w val="0.76805432980256061"/>
          <c:h val="0.70263444691851784"/>
        </c:manualLayout>
      </c:layout>
      <c:barChart>
        <c:barDir val="col"/>
        <c:grouping val="clustered"/>
        <c:varyColors val="0"/>
        <c:ser>
          <c:idx val="2"/>
          <c:order val="0"/>
          <c:tx>
            <c:v>2002</c:v>
          </c:tx>
          <c:spPr>
            <a:solidFill>
              <a:srgbClr val="92D050"/>
            </a:solidFill>
            <a:ln w="19050">
              <a:solidFill>
                <a:srgbClr val="92D050"/>
              </a:solidFill>
              <a:prstDash val="solid"/>
            </a:ln>
          </c:spPr>
          <c:invertIfNegative val="0"/>
          <c:cat>
            <c:strLit>
              <c:ptCount val="5"/>
              <c:pt idx="0">
                <c:v>Ain</c:v>
              </c:pt>
              <c:pt idx="1">
                <c:v>Genève</c:v>
              </c:pt>
              <c:pt idx="2">
                <c:v>Hte-Savoie</c:v>
              </c:pt>
              <c:pt idx="3">
                <c:v>Valais</c:v>
              </c:pt>
              <c:pt idx="4">
                <c:v>Vaud</c:v>
              </c:pt>
            </c:strLit>
          </c:cat>
          <c:val>
            <c:numLit>
              <c:formatCode>General</c:formatCode>
              <c:ptCount val="5"/>
              <c:pt idx="0">
                <c:v>3.3608490566037735E-2</c:v>
              </c:pt>
              <c:pt idx="1">
                <c:v>9.6526198568423361E-3</c:v>
              </c:pt>
              <c:pt idx="2">
                <c:v>1.5401312743415857E-2</c:v>
              </c:pt>
              <c:pt idx="3">
                <c:v>9.2728312524915854E-2</c:v>
              </c:pt>
              <c:pt idx="4">
                <c:v>3.0983854183557157E-2</c:v>
              </c:pt>
            </c:numLit>
          </c:val>
          <c:extLst>
            <c:ext xmlns:c16="http://schemas.microsoft.com/office/drawing/2014/chart" uri="{C3380CC4-5D6E-409C-BE32-E72D297353CC}">
              <c16:uniqueId val="{00000000-D79A-4543-93D2-E12196CB124F}"/>
            </c:ext>
          </c:extLst>
        </c:ser>
        <c:ser>
          <c:idx val="1"/>
          <c:order val="1"/>
          <c:tx>
            <c:v>2003</c:v>
          </c:tx>
          <c:spPr>
            <a:solidFill>
              <a:srgbClr val="00B050"/>
            </a:solidFill>
            <a:ln w="19050">
              <a:solidFill>
                <a:srgbClr val="00B050"/>
              </a:solidFill>
              <a:prstDash val="solid"/>
            </a:ln>
          </c:spPr>
          <c:invertIfNegative val="0"/>
          <c:cat>
            <c:strLit>
              <c:ptCount val="5"/>
              <c:pt idx="0">
                <c:v>Ain</c:v>
              </c:pt>
              <c:pt idx="1">
                <c:v>Genève</c:v>
              </c:pt>
              <c:pt idx="2">
                <c:v>Hte-Savoie</c:v>
              </c:pt>
              <c:pt idx="3">
                <c:v>Valais</c:v>
              </c:pt>
              <c:pt idx="4">
                <c:v>Vaud</c:v>
              </c:pt>
            </c:strLit>
          </c:cat>
          <c:val>
            <c:numLit>
              <c:formatCode>General</c:formatCode>
              <c:ptCount val="5"/>
              <c:pt idx="0">
                <c:v>4.6088836477987422E-2</c:v>
              </c:pt>
              <c:pt idx="1">
                <c:v>9.8295324210230794E-3</c:v>
              </c:pt>
              <c:pt idx="2">
                <c:v>2.1993626930304763E-2</c:v>
              </c:pt>
              <c:pt idx="3">
                <c:v>0.1086473906320473</c:v>
              </c:pt>
              <c:pt idx="4">
                <c:v>3.9083467268144101E-2</c:v>
              </c:pt>
            </c:numLit>
          </c:val>
          <c:extLst>
            <c:ext xmlns:c16="http://schemas.microsoft.com/office/drawing/2014/chart" uri="{C3380CC4-5D6E-409C-BE32-E72D297353CC}">
              <c16:uniqueId val="{00000001-D79A-4543-93D2-E12196CB124F}"/>
            </c:ext>
          </c:extLst>
        </c:ser>
        <c:ser>
          <c:idx val="3"/>
          <c:order val="2"/>
          <c:tx>
            <c:v>2004</c:v>
          </c:tx>
          <c:spPr>
            <a:solidFill>
              <a:srgbClr val="558335"/>
            </a:solidFill>
            <a:ln w="19050">
              <a:solidFill>
                <a:srgbClr val="558335"/>
              </a:solidFill>
              <a:prstDash val="solid"/>
            </a:ln>
          </c:spPr>
          <c:invertIfNegative val="0"/>
          <c:cat>
            <c:strLit>
              <c:ptCount val="5"/>
              <c:pt idx="0">
                <c:v>Ain</c:v>
              </c:pt>
              <c:pt idx="1">
                <c:v>Genève</c:v>
              </c:pt>
              <c:pt idx="2">
                <c:v>Hte-Savoie</c:v>
              </c:pt>
              <c:pt idx="3">
                <c:v>Valais</c:v>
              </c:pt>
              <c:pt idx="4">
                <c:v>Vaud</c:v>
              </c:pt>
            </c:strLit>
          </c:cat>
          <c:val>
            <c:numLit>
              <c:formatCode>General</c:formatCode>
              <c:ptCount val="5"/>
              <c:pt idx="0">
                <c:v>4.6088836477987422E-2</c:v>
              </c:pt>
              <c:pt idx="1">
                <c:v>6.8730258785482798E-3</c:v>
              </c:pt>
              <c:pt idx="2">
                <c:v>2.1789882736067211E-2</c:v>
              </c:pt>
              <c:pt idx="3">
                <c:v>0.10799468815014411</c:v>
              </c:pt>
              <c:pt idx="4">
                <c:v>4.1620642356737993E-2</c:v>
              </c:pt>
            </c:numLit>
          </c:val>
          <c:extLst>
            <c:ext xmlns:c16="http://schemas.microsoft.com/office/drawing/2014/chart" uri="{C3380CC4-5D6E-409C-BE32-E72D297353CC}">
              <c16:uniqueId val="{00000002-D79A-4543-93D2-E12196CB124F}"/>
            </c:ext>
          </c:extLst>
        </c:ser>
        <c:ser>
          <c:idx val="4"/>
          <c:order val="3"/>
          <c:tx>
            <c:v>2005</c:v>
          </c:tx>
          <c:spPr>
            <a:solidFill>
              <a:schemeClr val="accent6">
                <a:lumMod val="60000"/>
                <a:lumOff val="40000"/>
              </a:schemeClr>
            </a:solidFill>
            <a:ln w="19050">
              <a:solidFill>
                <a:schemeClr val="accent6">
                  <a:lumMod val="40000"/>
                  <a:lumOff val="60000"/>
                </a:schemeClr>
              </a:solidFill>
              <a:prstDash val="solid"/>
            </a:ln>
          </c:spPr>
          <c:invertIfNegative val="0"/>
          <c:cat>
            <c:strLit>
              <c:ptCount val="5"/>
              <c:pt idx="0">
                <c:v>Ain</c:v>
              </c:pt>
              <c:pt idx="1">
                <c:v>Genève</c:v>
              </c:pt>
              <c:pt idx="2">
                <c:v>Hte-Savoie</c:v>
              </c:pt>
              <c:pt idx="3">
                <c:v>Valais</c:v>
              </c:pt>
              <c:pt idx="4">
                <c:v>Vaud</c:v>
              </c:pt>
            </c:strLit>
          </c:cat>
          <c:val>
            <c:numLit>
              <c:formatCode>General</c:formatCode>
              <c:ptCount val="5"/>
              <c:pt idx="0">
                <c:v>3.7139347484276733E-2</c:v>
              </c:pt>
              <c:pt idx="1">
                <c:v>1.2362065532823728E-2</c:v>
              </c:pt>
              <c:pt idx="2">
                <c:v>2.1685731405071219E-2</c:v>
              </c:pt>
              <c:pt idx="3">
                <c:v>0.11337294977233248</c:v>
              </c:pt>
              <c:pt idx="4">
                <c:v>4.0648470110864102E-2</c:v>
              </c:pt>
            </c:numLit>
          </c:val>
          <c:extLst>
            <c:ext xmlns:c16="http://schemas.microsoft.com/office/drawing/2014/chart" uri="{C3380CC4-5D6E-409C-BE32-E72D297353CC}">
              <c16:uniqueId val="{00000003-D79A-4543-93D2-E12196CB124F}"/>
            </c:ext>
          </c:extLst>
        </c:ser>
        <c:ser>
          <c:idx val="5"/>
          <c:order val="4"/>
          <c:tx>
            <c:v>2006</c:v>
          </c:tx>
          <c:spPr>
            <a:solidFill>
              <a:srgbClr val="0070C0"/>
            </a:solidFill>
            <a:ln w="19050">
              <a:solidFill>
                <a:srgbClr val="0070C0"/>
              </a:solidFill>
              <a:prstDash val="solid"/>
            </a:ln>
          </c:spPr>
          <c:invertIfNegative val="0"/>
          <c:cat>
            <c:strLit>
              <c:ptCount val="5"/>
              <c:pt idx="0">
                <c:v>Ain</c:v>
              </c:pt>
              <c:pt idx="1">
                <c:v>Genève</c:v>
              </c:pt>
              <c:pt idx="2">
                <c:v>Hte-Savoie</c:v>
              </c:pt>
              <c:pt idx="3">
                <c:v>Valais</c:v>
              </c:pt>
              <c:pt idx="4">
                <c:v>Vaud</c:v>
              </c:pt>
            </c:strLit>
          </c:cat>
          <c:val>
            <c:numLit>
              <c:formatCode>General</c:formatCode>
              <c:ptCount val="5"/>
              <c:pt idx="0">
                <c:v>3.7139347484276733E-2</c:v>
              </c:pt>
              <c:pt idx="1">
                <c:v>1.005048080445217E-2</c:v>
              </c:pt>
              <c:pt idx="2">
                <c:v>1.5704779254280647E-2</c:v>
              </c:pt>
              <c:pt idx="3">
                <c:v>0.1176689316696259</c:v>
              </c:pt>
              <c:pt idx="4">
                <c:v>4.0371269862179447E-2</c:v>
              </c:pt>
            </c:numLit>
          </c:val>
          <c:extLst>
            <c:ext xmlns:c16="http://schemas.microsoft.com/office/drawing/2014/chart" uri="{C3380CC4-5D6E-409C-BE32-E72D297353CC}">
              <c16:uniqueId val="{00000004-D79A-4543-93D2-E12196CB124F}"/>
            </c:ext>
          </c:extLst>
        </c:ser>
        <c:ser>
          <c:idx val="6"/>
          <c:order val="5"/>
          <c:tx>
            <c:v>2007</c:v>
          </c:tx>
          <c:spPr>
            <a:solidFill>
              <a:schemeClr val="accent1">
                <a:lumMod val="40000"/>
                <a:lumOff val="60000"/>
              </a:schemeClr>
            </a:solidFill>
            <a:ln w="19050">
              <a:solidFill>
                <a:schemeClr val="accent1">
                  <a:lumMod val="40000"/>
                  <a:lumOff val="60000"/>
                </a:schemeClr>
              </a:solidFill>
              <a:prstDash val="solid"/>
            </a:ln>
          </c:spPr>
          <c:invertIfNegative val="0"/>
          <c:cat>
            <c:strLit>
              <c:ptCount val="5"/>
              <c:pt idx="0">
                <c:v>Ain</c:v>
              </c:pt>
              <c:pt idx="1">
                <c:v>Genève</c:v>
              </c:pt>
              <c:pt idx="2">
                <c:v>Hte-Savoie</c:v>
              </c:pt>
              <c:pt idx="3">
                <c:v>Valais</c:v>
              </c:pt>
              <c:pt idx="4">
                <c:v>Vaud</c:v>
              </c:pt>
            </c:strLit>
          </c:cat>
          <c:val>
            <c:numLit>
              <c:formatCode>General</c:formatCode>
              <c:ptCount val="5"/>
              <c:pt idx="0">
                <c:v>3.7139347484276733E-2</c:v>
              </c:pt>
              <c:pt idx="1">
                <c:v>8.6955922164581086E-3</c:v>
              </c:pt>
              <c:pt idx="2">
                <c:v>1.7214504740539167E-2</c:v>
              </c:pt>
              <c:pt idx="3">
                <c:v>0.1176689316696259</c:v>
              </c:pt>
              <c:pt idx="4">
                <c:v>4.0998465386857821E-2</c:v>
              </c:pt>
            </c:numLit>
          </c:val>
          <c:extLst>
            <c:ext xmlns:c16="http://schemas.microsoft.com/office/drawing/2014/chart" uri="{C3380CC4-5D6E-409C-BE32-E72D297353CC}">
              <c16:uniqueId val="{00000005-D79A-4543-93D2-E12196CB124F}"/>
            </c:ext>
          </c:extLst>
        </c:ser>
        <c:ser>
          <c:idx val="7"/>
          <c:order val="6"/>
          <c:tx>
            <c:v>2008</c:v>
          </c:tx>
          <c:spPr>
            <a:solidFill>
              <a:srgbClr val="00B0F0"/>
            </a:solidFill>
            <a:ln>
              <a:solidFill>
                <a:srgbClr val="00B0F0"/>
              </a:solidFill>
            </a:ln>
          </c:spPr>
          <c:invertIfNegative val="0"/>
          <c:cat>
            <c:strLit>
              <c:ptCount val="5"/>
              <c:pt idx="0">
                <c:v>Ain</c:v>
              </c:pt>
              <c:pt idx="1">
                <c:v>Genève</c:v>
              </c:pt>
              <c:pt idx="2">
                <c:v>Hte-Savoie</c:v>
              </c:pt>
              <c:pt idx="3">
                <c:v>Valais</c:v>
              </c:pt>
              <c:pt idx="4">
                <c:v>Vaud</c:v>
              </c:pt>
            </c:strLit>
          </c:cat>
          <c:val>
            <c:numLit>
              <c:formatCode>General</c:formatCode>
              <c:ptCount val="5"/>
              <c:pt idx="0">
                <c:v>3.7139347484276733E-2</c:v>
              </c:pt>
              <c:pt idx="1">
                <c:v>2.2700417067803905E-2</c:v>
              </c:pt>
              <c:pt idx="2">
                <c:v>1.6617448221370911E-2</c:v>
              </c:pt>
              <c:pt idx="3">
                <c:v>0.12253720876450883</c:v>
              </c:pt>
              <c:pt idx="4">
                <c:v>3.9738305943228171E-2</c:v>
              </c:pt>
            </c:numLit>
          </c:val>
          <c:extLst>
            <c:ext xmlns:c16="http://schemas.microsoft.com/office/drawing/2014/chart" uri="{C3380CC4-5D6E-409C-BE32-E72D297353CC}">
              <c16:uniqueId val="{00000006-D79A-4543-93D2-E12196CB124F}"/>
            </c:ext>
          </c:extLst>
        </c:ser>
        <c:ser>
          <c:idx val="8"/>
          <c:order val="7"/>
          <c:tx>
            <c:v>2009</c:v>
          </c:tx>
          <c:spPr>
            <a:solidFill>
              <a:srgbClr val="7030A0"/>
            </a:solidFill>
            <a:ln>
              <a:solidFill>
                <a:srgbClr val="7030A0"/>
              </a:solidFill>
            </a:ln>
          </c:spPr>
          <c:invertIfNegative val="0"/>
          <c:cat>
            <c:strLit>
              <c:ptCount val="5"/>
              <c:pt idx="0">
                <c:v>Ain</c:v>
              </c:pt>
              <c:pt idx="1">
                <c:v>Genève</c:v>
              </c:pt>
              <c:pt idx="2">
                <c:v>Hte-Savoie</c:v>
              </c:pt>
              <c:pt idx="3">
                <c:v>Valais</c:v>
              </c:pt>
              <c:pt idx="4">
                <c:v>Vaud</c:v>
              </c:pt>
            </c:strLit>
          </c:cat>
          <c:val>
            <c:numLit>
              <c:formatCode>General</c:formatCode>
              <c:ptCount val="5"/>
              <c:pt idx="0">
                <c:v>3.775845125786164E-2</c:v>
              </c:pt>
              <c:pt idx="1">
                <c:v>2.7654551675812749E-2</c:v>
              </c:pt>
              <c:pt idx="2">
                <c:v>1.6783477615389376E-2</c:v>
              </c:pt>
              <c:pt idx="3">
                <c:v>0.12253720876450883</c:v>
              </c:pt>
              <c:pt idx="4">
                <c:v>4.1935313264771359E-2</c:v>
              </c:pt>
            </c:numLit>
          </c:val>
          <c:extLst>
            <c:ext xmlns:c16="http://schemas.microsoft.com/office/drawing/2014/chart" uri="{C3380CC4-5D6E-409C-BE32-E72D297353CC}">
              <c16:uniqueId val="{00000007-D79A-4543-93D2-E12196CB124F}"/>
            </c:ext>
          </c:extLst>
        </c:ser>
        <c:ser>
          <c:idx val="9"/>
          <c:order val="8"/>
          <c:tx>
            <c:v>2010</c:v>
          </c:tx>
          <c:spPr>
            <a:solidFill>
              <a:srgbClr val="6B73BD"/>
            </a:solidFill>
            <a:ln w="19050">
              <a:solidFill>
                <a:srgbClr val="6B73BD"/>
              </a:solidFill>
            </a:ln>
          </c:spPr>
          <c:invertIfNegative val="0"/>
          <c:cat>
            <c:strLit>
              <c:ptCount val="5"/>
              <c:pt idx="0">
                <c:v>Ain</c:v>
              </c:pt>
              <c:pt idx="1">
                <c:v>Genève</c:v>
              </c:pt>
              <c:pt idx="2">
                <c:v>Hte-Savoie</c:v>
              </c:pt>
              <c:pt idx="3">
                <c:v>Valais</c:v>
              </c:pt>
              <c:pt idx="4">
                <c:v>Vaud</c:v>
              </c:pt>
            </c:strLit>
          </c:cat>
          <c:val>
            <c:numLit>
              <c:formatCode>General</c:formatCode>
              <c:ptCount val="5"/>
              <c:pt idx="0">
                <c:v>1.434748427672956E-2</c:v>
              </c:pt>
              <c:pt idx="1">
                <c:v>2.7654551675812749E-2</c:v>
              </c:pt>
              <c:pt idx="2">
                <c:v>1.907857676575675E-2</c:v>
              </c:pt>
              <c:pt idx="3">
                <c:v>0.12253720876450883</c:v>
              </c:pt>
              <c:pt idx="4">
                <c:v>4.1935313264771359E-2</c:v>
              </c:pt>
            </c:numLit>
          </c:val>
          <c:extLst>
            <c:ext xmlns:c16="http://schemas.microsoft.com/office/drawing/2014/chart" uri="{C3380CC4-5D6E-409C-BE32-E72D297353CC}">
              <c16:uniqueId val="{00000008-D79A-4543-93D2-E12196CB124F}"/>
            </c:ext>
          </c:extLst>
        </c:ser>
        <c:ser>
          <c:idx val="10"/>
          <c:order val="9"/>
          <c:tx>
            <c:v>2012</c:v>
          </c:tx>
          <c:spPr>
            <a:solidFill>
              <a:srgbClr val="C00000"/>
            </a:solidFill>
            <a:ln w="19050">
              <a:solidFill>
                <a:srgbClr val="C00000"/>
              </a:solidFill>
            </a:ln>
          </c:spPr>
          <c:invertIfNegative val="0"/>
          <c:cat>
            <c:strLit>
              <c:ptCount val="5"/>
              <c:pt idx="0">
                <c:v>Ain</c:v>
              </c:pt>
              <c:pt idx="1">
                <c:v>Genève</c:v>
              </c:pt>
              <c:pt idx="2">
                <c:v>Hte-Savoie</c:v>
              </c:pt>
              <c:pt idx="3">
                <c:v>Valais</c:v>
              </c:pt>
              <c:pt idx="4">
                <c:v>Vaud</c:v>
              </c:pt>
            </c:strLit>
          </c:cat>
          <c:val>
            <c:numLit>
              <c:formatCode>General</c:formatCode>
              <c:ptCount val="5"/>
              <c:pt idx="0">
                <c:v>2.1952951498836675E-2</c:v>
              </c:pt>
              <c:pt idx="1">
                <c:v>3.7524116356248728E-2</c:v>
              </c:pt>
              <c:pt idx="2">
                <c:v>2.6367767210780803E-2</c:v>
              </c:pt>
              <c:pt idx="4">
                <c:v>4.0809330720976152E-2</c:v>
              </c:pt>
            </c:numLit>
          </c:val>
          <c:extLst>
            <c:ext xmlns:c16="http://schemas.microsoft.com/office/drawing/2014/chart" uri="{C3380CC4-5D6E-409C-BE32-E72D297353CC}">
              <c16:uniqueId val="{00000009-D79A-4543-93D2-E12196CB124F}"/>
            </c:ext>
          </c:extLst>
        </c:ser>
        <c:ser>
          <c:idx val="0"/>
          <c:order val="10"/>
          <c:tx>
            <c:v>2014</c:v>
          </c:tx>
          <c:spPr>
            <a:solidFill>
              <a:srgbClr val="FF5050"/>
            </a:solidFill>
            <a:ln w="19050">
              <a:solidFill>
                <a:srgbClr val="FF5050"/>
              </a:solidFill>
            </a:ln>
          </c:spPr>
          <c:invertIfNegative val="0"/>
          <c:cat>
            <c:strLit>
              <c:ptCount val="5"/>
              <c:pt idx="0">
                <c:v>Ain</c:v>
              </c:pt>
              <c:pt idx="1">
                <c:v>Genève</c:v>
              </c:pt>
              <c:pt idx="2">
                <c:v>Hte-Savoie</c:v>
              </c:pt>
              <c:pt idx="3">
                <c:v>Valais</c:v>
              </c:pt>
              <c:pt idx="4">
                <c:v>Vaud</c:v>
              </c:pt>
            </c:strLit>
          </c:cat>
          <c:val>
            <c:numLit>
              <c:formatCode>General</c:formatCode>
              <c:ptCount val="5"/>
              <c:pt idx="1">
                <c:v>6.4764203908737272E-2</c:v>
              </c:pt>
              <c:pt idx="2">
                <c:v>2.5126372677699287E-2</c:v>
              </c:pt>
              <c:pt idx="3">
                <c:v>0.15019639188583003</c:v>
              </c:pt>
              <c:pt idx="4">
                <c:v>5.5749616019536867E-2</c:v>
              </c:pt>
            </c:numLit>
          </c:val>
          <c:extLst>
            <c:ext xmlns:c16="http://schemas.microsoft.com/office/drawing/2014/chart" uri="{C3380CC4-5D6E-409C-BE32-E72D297353CC}">
              <c16:uniqueId val="{0000000A-D79A-4543-93D2-E12196CB124F}"/>
            </c:ext>
          </c:extLst>
        </c:ser>
        <c:ser>
          <c:idx val="11"/>
          <c:order val="11"/>
          <c:tx>
            <c:v>2015</c:v>
          </c:tx>
          <c:spPr>
            <a:solidFill>
              <a:srgbClr val="FFCCCC"/>
            </a:solidFill>
            <a:ln w="19050">
              <a:solidFill>
                <a:srgbClr val="FFCCCC"/>
              </a:solidFill>
            </a:ln>
          </c:spPr>
          <c:invertIfNegative val="0"/>
          <c:cat>
            <c:strLit>
              <c:ptCount val="5"/>
              <c:pt idx="0">
                <c:v>Ain</c:v>
              </c:pt>
              <c:pt idx="1">
                <c:v>Genève</c:v>
              </c:pt>
              <c:pt idx="2">
                <c:v>Hte-Savoie</c:v>
              </c:pt>
              <c:pt idx="3">
                <c:v>Valais</c:v>
              </c:pt>
              <c:pt idx="4">
                <c:v>Vaud</c:v>
              </c:pt>
            </c:strLit>
          </c:cat>
          <c:val>
            <c:numLit>
              <c:formatCode>General</c:formatCode>
              <c:ptCount val="5"/>
              <c:pt idx="0">
                <c:v>2.1468734026239562E-2</c:v>
              </c:pt>
              <c:pt idx="1">
                <c:v>6.7629996896626424E-2</c:v>
              </c:pt>
              <c:pt idx="2">
                <c:v>3.0090570859037265E-2</c:v>
              </c:pt>
              <c:pt idx="3">
                <c:v>0.15328866014421538</c:v>
              </c:pt>
              <c:pt idx="4">
                <c:v>6.2191506241723947E-2</c:v>
              </c:pt>
            </c:numLit>
          </c:val>
          <c:extLst>
            <c:ext xmlns:c16="http://schemas.microsoft.com/office/drawing/2014/chart" uri="{C3380CC4-5D6E-409C-BE32-E72D297353CC}">
              <c16:uniqueId val="{0000000B-D79A-4543-93D2-E12196CB124F}"/>
            </c:ext>
          </c:extLst>
        </c:ser>
        <c:ser>
          <c:idx val="12"/>
          <c:order val="12"/>
          <c:tx>
            <c:v>2016</c:v>
          </c:tx>
          <c:spPr>
            <a:solidFill>
              <a:schemeClr val="tx2"/>
            </a:solidFill>
            <a:ln w="19050">
              <a:solidFill>
                <a:schemeClr val="tx2"/>
              </a:solidFill>
            </a:ln>
          </c:spPr>
          <c:invertIfNegative val="0"/>
          <c:val>
            <c:numLit>
              <c:formatCode>General</c:formatCode>
              <c:ptCount val="5"/>
              <c:pt idx="0">
                <c:v>2.5655606810654555E-2</c:v>
              </c:pt>
              <c:pt idx="1">
                <c:v>8.5897213304686804E-2</c:v>
              </c:pt>
              <c:pt idx="2">
                <c:v>4.0262913436122372E-2</c:v>
              </c:pt>
              <c:pt idx="3">
                <c:v>0.16558484146104754</c:v>
              </c:pt>
              <c:pt idx="4">
                <c:v>7.3028427592562131E-2</c:v>
              </c:pt>
            </c:numLit>
          </c:val>
          <c:extLst>
            <c:ext xmlns:c16="http://schemas.microsoft.com/office/drawing/2014/chart" uri="{C3380CC4-5D6E-409C-BE32-E72D297353CC}">
              <c16:uniqueId val="{0000000C-D79A-4543-93D2-E12196CB12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463222984"/>
        <c:axId val="598988696"/>
      </c:barChart>
      <c:catAx>
        <c:axId val="463222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5989886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98988696"/>
        <c:scaling>
          <c:orientation val="minMax"/>
          <c:max val="0.1800000000000000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63222984"/>
        <c:crosses val="autoZero"/>
        <c:crossBetween val="between"/>
        <c:majorUnit val="2.0000000000000007E-2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9.7813760046392334E-2"/>
          <c:y val="0.92399941861376123"/>
          <c:w val="0.78250994966030962"/>
          <c:h val="6.162775179130178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>
      <a:solidFill>
        <a:schemeClr val="tx1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78" l="0.78740157499999996" r="0.78740157499999996" t="0.98425196899999978" header="0.49212598450000011" footer="0.49212598450000011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123825</xdr:colOff>
      <xdr:row>0</xdr:row>
      <xdr:rowOff>9525</xdr:rowOff>
    </xdr:from>
    <xdr:ext cx="2052361" cy="1078918"/>
    <xdr:pic>
      <xdr:nvPicPr>
        <xdr:cNvPr id="7" name="Images 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123825" y="9525"/>
          <a:ext cx="2052361" cy="1078918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67442</xdr:rowOff>
    </xdr:from>
    <xdr:to>
      <xdr:col>12</xdr:col>
      <xdr:colOff>692150</xdr:colOff>
      <xdr:row>22</xdr:row>
      <xdr:rowOff>124592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0</xdr:col>
      <xdr:colOff>123825</xdr:colOff>
      <xdr:row>0</xdr:row>
      <xdr:rowOff>9525</xdr:rowOff>
    </xdr:from>
    <xdr:ext cx="2052361" cy="1078918"/>
    <xdr:pic>
      <xdr:nvPicPr>
        <xdr:cNvPr id="5" name="Images 1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lum/>
          <a:alphaModFix/>
        </a:blip>
        <a:srcRect/>
        <a:stretch>
          <a:fillRect/>
        </a:stretch>
      </xdr:blipFill>
      <xdr:spPr>
        <a:xfrm>
          <a:off x="123825" y="9525"/>
          <a:ext cx="2052361" cy="1078918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0.11491</cdr:x>
      <cdr:y>0.8928</cdr:y>
    </cdr:from>
    <cdr:to>
      <cdr:x>0.26896</cdr:x>
      <cdr:y>0.8928</cdr:y>
    </cdr:to>
    <cdr:cxnSp macro="">
      <cdr:nvCxnSpPr>
        <cdr:cNvPr id="5" name="Connecteur droit avec flèche 4">
          <a:extLst xmlns:a="http://schemas.openxmlformats.org/drawingml/2006/main">
            <a:ext uri="{FF2B5EF4-FFF2-40B4-BE49-F238E27FC236}">
              <a16:creationId xmlns:a16="http://schemas.microsoft.com/office/drawing/2014/main" id="{9A81EB46-8275-4A6C-A9B8-75A25A1726F0}"/>
            </a:ext>
          </a:extLst>
        </cdr:cNvPr>
        <cdr:cNvCxnSpPr/>
      </cdr:nvCxnSpPr>
      <cdr:spPr>
        <a:xfrm xmlns:a="http://schemas.openxmlformats.org/drawingml/2006/main">
          <a:off x="1130300" y="3335283"/>
          <a:ext cx="1515241" cy="0"/>
        </a:xfrm>
        <a:prstGeom xmlns:a="http://schemas.openxmlformats.org/drawingml/2006/main" prst="straightConnector1">
          <a:avLst/>
        </a:prstGeom>
        <a:ln xmlns:a="http://schemas.openxmlformats.org/drawingml/2006/main">
          <a:headEnd type="triangle"/>
          <a:tailEnd type="triangle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0.27101</cdr:x>
      <cdr:y>0.89045</cdr:y>
    </cdr:from>
    <cdr:to>
      <cdr:x>0.41985</cdr:x>
      <cdr:y>0.89233</cdr:y>
    </cdr:to>
    <cdr:cxnSp macro="">
      <cdr:nvCxnSpPr>
        <cdr:cNvPr id="8" name="Connecteur droit avec flèche 7">
          <a:extLst xmlns:a="http://schemas.openxmlformats.org/drawingml/2006/main">
            <a:ext uri="{FF2B5EF4-FFF2-40B4-BE49-F238E27FC236}">
              <a16:creationId xmlns:a16="http://schemas.microsoft.com/office/drawing/2014/main" id="{F3D280AB-CD96-480E-A5C3-0C31AA1C28F5}"/>
            </a:ext>
          </a:extLst>
        </cdr:cNvPr>
        <cdr:cNvCxnSpPr/>
      </cdr:nvCxnSpPr>
      <cdr:spPr>
        <a:xfrm xmlns:a="http://schemas.openxmlformats.org/drawingml/2006/main" flipV="1">
          <a:off x="2665687" y="3326524"/>
          <a:ext cx="1464003" cy="7009"/>
        </a:xfrm>
        <a:prstGeom xmlns:a="http://schemas.openxmlformats.org/drawingml/2006/main" prst="straightConnector1">
          <a:avLst/>
        </a:prstGeom>
        <a:ln xmlns:a="http://schemas.openxmlformats.org/drawingml/2006/main">
          <a:headEnd type="triangle"/>
          <a:tailEnd type="triangle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0.42728</cdr:x>
      <cdr:y>0.88998</cdr:y>
    </cdr:from>
    <cdr:to>
      <cdr:x>0.569</cdr:x>
      <cdr:y>0.89045</cdr:y>
    </cdr:to>
    <cdr:cxnSp macro="">
      <cdr:nvCxnSpPr>
        <cdr:cNvPr id="10" name="Connecteur droit avec flèche 9">
          <a:extLst xmlns:a="http://schemas.openxmlformats.org/drawingml/2006/main">
            <a:ext uri="{FF2B5EF4-FFF2-40B4-BE49-F238E27FC236}">
              <a16:creationId xmlns:a16="http://schemas.microsoft.com/office/drawing/2014/main" id="{3EB44478-DD75-4868-B4F5-5D7AA3E3741C}"/>
            </a:ext>
          </a:extLst>
        </cdr:cNvPr>
        <cdr:cNvCxnSpPr/>
      </cdr:nvCxnSpPr>
      <cdr:spPr>
        <a:xfrm xmlns:a="http://schemas.openxmlformats.org/drawingml/2006/main">
          <a:off x="4202824" y="3324773"/>
          <a:ext cx="1393935" cy="1751"/>
        </a:xfrm>
        <a:prstGeom xmlns:a="http://schemas.openxmlformats.org/drawingml/2006/main" prst="straightConnector1">
          <a:avLst/>
        </a:prstGeom>
        <a:ln xmlns:a="http://schemas.openxmlformats.org/drawingml/2006/main">
          <a:headEnd type="triangle"/>
          <a:tailEnd type="triangle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0.57862</cdr:x>
      <cdr:y>0.88576</cdr:y>
    </cdr:from>
    <cdr:to>
      <cdr:x>0.72661</cdr:x>
      <cdr:y>0.89045</cdr:y>
    </cdr:to>
    <cdr:cxnSp macro="">
      <cdr:nvCxnSpPr>
        <cdr:cNvPr id="14" name="Connecteur droit avec flèche 13">
          <a:extLst xmlns:a="http://schemas.openxmlformats.org/drawingml/2006/main">
            <a:ext uri="{FF2B5EF4-FFF2-40B4-BE49-F238E27FC236}">
              <a16:creationId xmlns:a16="http://schemas.microsoft.com/office/drawing/2014/main" id="{C425A9D1-328E-46A2-A84D-CB6FECCBF927}"/>
            </a:ext>
          </a:extLst>
        </cdr:cNvPr>
        <cdr:cNvCxnSpPr/>
      </cdr:nvCxnSpPr>
      <cdr:spPr>
        <a:xfrm xmlns:a="http://schemas.openxmlformats.org/drawingml/2006/main" flipV="1">
          <a:off x="5691351" y="3309007"/>
          <a:ext cx="1455683" cy="17517"/>
        </a:xfrm>
        <a:prstGeom xmlns:a="http://schemas.openxmlformats.org/drawingml/2006/main" prst="straightConnector1">
          <a:avLst/>
        </a:prstGeom>
        <a:ln xmlns:a="http://schemas.openxmlformats.org/drawingml/2006/main">
          <a:headEnd type="triangle"/>
          <a:tailEnd type="triangle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0.73444</cdr:x>
      <cdr:y>0.88928</cdr:y>
    </cdr:from>
    <cdr:to>
      <cdr:x>0.88288</cdr:x>
      <cdr:y>0.88928</cdr:y>
    </cdr:to>
    <cdr:cxnSp macro="">
      <cdr:nvCxnSpPr>
        <cdr:cNvPr id="16" name="Connecteur droit avec flèche 15">
          <a:extLst xmlns:a="http://schemas.openxmlformats.org/drawingml/2006/main">
            <a:ext uri="{FF2B5EF4-FFF2-40B4-BE49-F238E27FC236}">
              <a16:creationId xmlns:a16="http://schemas.microsoft.com/office/drawing/2014/main" id="{F67294D3-932E-4BB8-B5F1-03A02E6E5F59}"/>
            </a:ext>
          </a:extLst>
        </cdr:cNvPr>
        <cdr:cNvCxnSpPr/>
      </cdr:nvCxnSpPr>
      <cdr:spPr>
        <a:xfrm xmlns:a="http://schemas.openxmlformats.org/drawingml/2006/main">
          <a:off x="7224110" y="3322144"/>
          <a:ext cx="1460062" cy="1"/>
        </a:xfrm>
        <a:prstGeom xmlns:a="http://schemas.openxmlformats.org/drawingml/2006/main" prst="straightConnector1">
          <a:avLst/>
        </a:prstGeom>
        <a:ln xmlns:a="http://schemas.openxmlformats.org/drawingml/2006/main">
          <a:headEnd type="triangle"/>
          <a:tailEnd type="triangle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</c:userShape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22"/>
  <sheetViews>
    <sheetView tabSelected="1" zoomScale="85" zoomScaleNormal="85" workbookViewId="0">
      <pane xSplit="1" topLeftCell="B1" activePane="topRight" state="frozen"/>
      <selection activeCell="A2" sqref="A2"/>
      <selection pane="topRight" activeCell="K30" sqref="K30"/>
    </sheetView>
  </sheetViews>
  <sheetFormatPr baseColWidth="10" defaultColWidth="10.85546875" defaultRowHeight="12.75" x14ac:dyDescent="0.2"/>
  <cols>
    <col min="1" max="1" width="19.140625" style="68" customWidth="1"/>
    <col min="2" max="16384" width="10.85546875" style="2"/>
  </cols>
  <sheetData>
    <row r="1" spans="1:40" customFormat="1" ht="96" customHeight="1" thickBot="1" x14ac:dyDescent="0.3">
      <c r="A1" s="54"/>
      <c r="B1" s="55"/>
      <c r="C1" s="55"/>
      <c r="D1" s="76" t="s">
        <v>9</v>
      </c>
      <c r="E1" s="76"/>
      <c r="F1" s="76"/>
      <c r="G1" s="76"/>
      <c r="H1" s="76"/>
      <c r="I1" s="76"/>
      <c r="J1" s="76"/>
      <c r="K1" s="76"/>
      <c r="L1" s="76"/>
      <c r="M1" s="77"/>
    </row>
    <row r="2" spans="1:40" ht="13.5" thickBot="1" x14ac:dyDescent="0.25"/>
    <row r="3" spans="1:40" s="1" customFormat="1" ht="20.100000000000001" customHeight="1" thickBot="1" x14ac:dyDescent="0.25">
      <c r="A3" s="69"/>
      <c r="B3" s="73">
        <v>2002</v>
      </c>
      <c r="C3" s="74"/>
      <c r="D3" s="75"/>
      <c r="E3" s="73">
        <v>2003</v>
      </c>
      <c r="F3" s="74"/>
      <c r="G3" s="78"/>
      <c r="H3" s="73">
        <v>2004</v>
      </c>
      <c r="I3" s="74"/>
      <c r="J3" s="75"/>
      <c r="K3" s="79">
        <v>2005</v>
      </c>
      <c r="L3" s="74"/>
      <c r="M3" s="75"/>
      <c r="N3" s="73">
        <v>2006</v>
      </c>
      <c r="O3" s="74"/>
      <c r="P3" s="75"/>
      <c r="Q3" s="73">
        <v>2007</v>
      </c>
      <c r="R3" s="74"/>
      <c r="S3" s="75"/>
      <c r="T3" s="73">
        <v>2008</v>
      </c>
      <c r="U3" s="74"/>
      <c r="V3" s="75"/>
      <c r="W3" s="73">
        <v>2009</v>
      </c>
      <c r="X3" s="74"/>
      <c r="Y3" s="75"/>
      <c r="Z3" s="73">
        <v>2010</v>
      </c>
      <c r="AA3" s="74"/>
      <c r="AB3" s="75"/>
      <c r="AC3" s="73">
        <v>2012</v>
      </c>
      <c r="AD3" s="74"/>
      <c r="AE3" s="75"/>
      <c r="AF3" s="73">
        <v>2014</v>
      </c>
      <c r="AG3" s="74"/>
      <c r="AH3" s="75"/>
      <c r="AI3" s="73">
        <v>2015</v>
      </c>
      <c r="AJ3" s="74"/>
      <c r="AK3" s="75"/>
      <c r="AL3" s="73">
        <v>2016</v>
      </c>
      <c r="AM3" s="74"/>
      <c r="AN3" s="75"/>
    </row>
    <row r="4" spans="1:40" ht="76.5" x14ac:dyDescent="0.2">
      <c r="A4" s="70"/>
      <c r="B4" s="21" t="s">
        <v>0</v>
      </c>
      <c r="C4" s="9" t="s">
        <v>8</v>
      </c>
      <c r="D4" s="24" t="s">
        <v>1</v>
      </c>
      <c r="E4" s="23" t="s">
        <v>0</v>
      </c>
      <c r="F4" s="9" t="s">
        <v>8</v>
      </c>
      <c r="G4" s="52" t="s">
        <v>1</v>
      </c>
      <c r="H4" s="23" t="s">
        <v>0</v>
      </c>
      <c r="I4" s="9" t="s">
        <v>8</v>
      </c>
      <c r="J4" s="24" t="s">
        <v>1</v>
      </c>
      <c r="K4" s="21" t="s">
        <v>0</v>
      </c>
      <c r="L4" s="9" t="s">
        <v>8</v>
      </c>
      <c r="M4" s="24" t="s">
        <v>1</v>
      </c>
      <c r="N4" s="23" t="s">
        <v>0</v>
      </c>
      <c r="O4" s="9" t="s">
        <v>8</v>
      </c>
      <c r="P4" s="24" t="s">
        <v>1</v>
      </c>
      <c r="Q4" s="23" t="s">
        <v>0</v>
      </c>
      <c r="R4" s="9" t="s">
        <v>8</v>
      </c>
      <c r="S4" s="24" t="s">
        <v>1</v>
      </c>
      <c r="T4" s="23" t="s">
        <v>0</v>
      </c>
      <c r="U4" s="9" t="s">
        <v>8</v>
      </c>
      <c r="V4" s="24" t="s">
        <v>1</v>
      </c>
      <c r="W4" s="23" t="s">
        <v>0</v>
      </c>
      <c r="X4" s="9" t="s">
        <v>8</v>
      </c>
      <c r="Y4" s="24" t="s">
        <v>1</v>
      </c>
      <c r="Z4" s="23" t="s">
        <v>0</v>
      </c>
      <c r="AA4" s="9" t="s">
        <v>8</v>
      </c>
      <c r="AB4" s="24" t="s">
        <v>1</v>
      </c>
      <c r="AC4" s="23" t="s">
        <v>0</v>
      </c>
      <c r="AD4" s="9" t="s">
        <v>8</v>
      </c>
      <c r="AE4" s="24" t="s">
        <v>1</v>
      </c>
      <c r="AF4" s="47" t="s">
        <v>0</v>
      </c>
      <c r="AG4" s="17" t="s">
        <v>8</v>
      </c>
      <c r="AH4" s="48" t="s">
        <v>1</v>
      </c>
      <c r="AI4" s="23" t="s">
        <v>0</v>
      </c>
      <c r="AJ4" s="9" t="s">
        <v>8</v>
      </c>
      <c r="AK4" s="24" t="s">
        <v>1</v>
      </c>
      <c r="AL4" s="47" t="s">
        <v>0</v>
      </c>
      <c r="AM4" s="17" t="s">
        <v>8</v>
      </c>
      <c r="AN4" s="48" t="s">
        <v>1</v>
      </c>
    </row>
    <row r="5" spans="1:40" s="13" customFormat="1" ht="20.100000000000001" customHeight="1" x14ac:dyDescent="0.25">
      <c r="A5" s="71" t="s">
        <v>2</v>
      </c>
      <c r="B5" s="22">
        <v>10176</v>
      </c>
      <c r="C5" s="11">
        <v>342</v>
      </c>
      <c r="D5" s="26">
        <v>3.3608490566037735E-2</v>
      </c>
      <c r="E5" s="25">
        <v>10176</v>
      </c>
      <c r="F5" s="11">
        <v>469</v>
      </c>
      <c r="G5" s="31">
        <v>4.6088836477987422E-2</v>
      </c>
      <c r="H5" s="25">
        <v>10176</v>
      </c>
      <c r="I5" s="11">
        <v>469</v>
      </c>
      <c r="J5" s="26">
        <v>4.6088836477987422E-2</v>
      </c>
      <c r="K5" s="30">
        <v>10176</v>
      </c>
      <c r="L5" s="12">
        <v>377.93</v>
      </c>
      <c r="M5" s="33">
        <v>3.7139347484276733E-2</v>
      </c>
      <c r="N5" s="25">
        <v>10176</v>
      </c>
      <c r="O5" s="11">
        <v>377.93</v>
      </c>
      <c r="P5" s="33">
        <f t="shared" ref="P5:P10" si="0">O5/N5</f>
        <v>3.7139347484276733E-2</v>
      </c>
      <c r="Q5" s="34">
        <f>N5</f>
        <v>10176</v>
      </c>
      <c r="R5" s="15">
        <f>O5</f>
        <v>377.93</v>
      </c>
      <c r="S5" s="35">
        <f t="shared" ref="S5:S9" si="1">R5/Q5</f>
        <v>3.7139347484276733E-2</v>
      </c>
      <c r="T5" s="37">
        <v>10176</v>
      </c>
      <c r="U5" s="19">
        <v>377.93</v>
      </c>
      <c r="V5" s="38">
        <v>3.7139347484276733E-2</v>
      </c>
      <c r="W5" s="36">
        <v>10176</v>
      </c>
      <c r="X5" s="10">
        <v>384.23</v>
      </c>
      <c r="Y5" s="39">
        <f t="shared" ref="Y5:Y9" si="2">X5/W5</f>
        <v>3.775845125786164E-2</v>
      </c>
      <c r="Z5" s="36">
        <v>10176</v>
      </c>
      <c r="AA5" s="10">
        <v>146</v>
      </c>
      <c r="AB5" s="43">
        <f t="shared" ref="AB5:AB9" si="3">AA5/Z5</f>
        <v>1.434748427672956E-2</v>
      </c>
      <c r="AC5" s="44">
        <v>11716.42</v>
      </c>
      <c r="AD5" s="18">
        <v>257.20999999999998</v>
      </c>
      <c r="AE5" s="45">
        <f>AD5/AC5</f>
        <v>2.1952951498836675E-2</v>
      </c>
      <c r="AF5" s="49"/>
      <c r="AG5" s="16"/>
      <c r="AH5" s="50"/>
      <c r="AI5" s="49">
        <v>11738</v>
      </c>
      <c r="AJ5" s="16">
        <v>252</v>
      </c>
      <c r="AK5" s="50">
        <f t="shared" ref="AK5:AK9" si="4">AJ5/AI5</f>
        <v>2.1468734026239562E-2</v>
      </c>
      <c r="AL5" s="51">
        <v>9900.369999999999</v>
      </c>
      <c r="AM5" s="20">
        <v>254</v>
      </c>
      <c r="AN5" s="50">
        <f t="shared" ref="AN5:AN9" si="5">AM5/AL5</f>
        <v>2.5655606810654555E-2</v>
      </c>
    </row>
    <row r="6" spans="1:40" s="13" customFormat="1" ht="20.100000000000001" customHeight="1" x14ac:dyDescent="0.25">
      <c r="A6" s="71" t="s">
        <v>3</v>
      </c>
      <c r="B6" s="22">
        <v>11736.71</v>
      </c>
      <c r="C6" s="11">
        <v>113.29</v>
      </c>
      <c r="D6" s="26">
        <v>9.6526198568423361E-3</v>
      </c>
      <c r="E6" s="25">
        <v>11683.16</v>
      </c>
      <c r="F6" s="11">
        <v>114.84</v>
      </c>
      <c r="G6" s="31">
        <v>9.8295324210230794E-3</v>
      </c>
      <c r="H6" s="25">
        <v>11676.08</v>
      </c>
      <c r="I6" s="11">
        <v>80.25</v>
      </c>
      <c r="J6" s="26">
        <v>6.8730258785482798E-3</v>
      </c>
      <c r="K6" s="22">
        <v>11602.43</v>
      </c>
      <c r="L6" s="11">
        <v>143.43</v>
      </c>
      <c r="M6" s="26">
        <v>1.2362065532823728E-2</v>
      </c>
      <c r="N6" s="25">
        <v>11602.43</v>
      </c>
      <c r="O6" s="11">
        <v>116.61</v>
      </c>
      <c r="P6" s="33">
        <f t="shared" si="0"/>
        <v>1.005048080445217E-2</v>
      </c>
      <c r="Q6" s="36">
        <v>11602.429999999997</v>
      </c>
      <c r="R6" s="10">
        <v>100.89000000000001</v>
      </c>
      <c r="S6" s="35">
        <f t="shared" si="1"/>
        <v>8.6955922164581086E-3</v>
      </c>
      <c r="T6" s="37">
        <v>11602.429999999997</v>
      </c>
      <c r="U6" s="19">
        <v>263.38</v>
      </c>
      <c r="V6" s="38">
        <v>2.2700417067803905E-2</v>
      </c>
      <c r="W6" s="36">
        <v>11602.429999999997</v>
      </c>
      <c r="X6" s="10">
        <v>320.86</v>
      </c>
      <c r="Y6" s="43">
        <f t="shared" si="2"/>
        <v>2.7654551675812749E-2</v>
      </c>
      <c r="Z6" s="36">
        <v>11602.429999999997</v>
      </c>
      <c r="AA6" s="10">
        <v>320.86</v>
      </c>
      <c r="AB6" s="43">
        <f t="shared" si="3"/>
        <v>2.7654551675812749E-2</v>
      </c>
      <c r="AC6" s="44">
        <v>11242.369999999999</v>
      </c>
      <c r="AD6" s="18">
        <v>421.86</v>
      </c>
      <c r="AE6" s="45">
        <f>AD6/AC6</f>
        <v>3.7524116356248728E-2</v>
      </c>
      <c r="AF6" s="49">
        <v>9987.3071999999993</v>
      </c>
      <c r="AG6" s="16">
        <v>646.81999999999982</v>
      </c>
      <c r="AH6" s="50">
        <f>AG6/AF6</f>
        <v>6.4764203908737272E-2</v>
      </c>
      <c r="AI6" s="49">
        <v>9776.1352999999999</v>
      </c>
      <c r="AJ6" s="16">
        <v>661.16000000000008</v>
      </c>
      <c r="AK6" s="50">
        <f t="shared" si="4"/>
        <v>6.7629996896626424E-2</v>
      </c>
      <c r="AL6" s="51">
        <v>10055.1574</v>
      </c>
      <c r="AM6" s="20">
        <v>863.71</v>
      </c>
      <c r="AN6" s="50">
        <f t="shared" si="5"/>
        <v>8.5897213304686804E-2</v>
      </c>
    </row>
    <row r="7" spans="1:40" s="13" customFormat="1" ht="20.100000000000001" customHeight="1" x14ac:dyDescent="0.25">
      <c r="A7" s="71" t="s">
        <v>4</v>
      </c>
      <c r="B7" s="22">
        <v>73434</v>
      </c>
      <c r="C7" s="11">
        <v>1130.98</v>
      </c>
      <c r="D7" s="26">
        <v>1.5401312743415857E-2</v>
      </c>
      <c r="E7" s="25">
        <v>73434</v>
      </c>
      <c r="F7" s="11">
        <v>1615.08</v>
      </c>
      <c r="G7" s="31">
        <v>2.1993626930304763E-2</v>
      </c>
      <c r="H7" s="25">
        <v>73083</v>
      </c>
      <c r="I7" s="11">
        <v>1592.47</v>
      </c>
      <c r="J7" s="26">
        <v>2.1789882736067211E-2</v>
      </c>
      <c r="K7" s="30">
        <v>73434</v>
      </c>
      <c r="L7" s="12">
        <v>1592.47</v>
      </c>
      <c r="M7" s="33">
        <v>2.1685731405071219E-2</v>
      </c>
      <c r="N7" s="25">
        <v>63358.42</v>
      </c>
      <c r="O7" s="11">
        <v>995.03</v>
      </c>
      <c r="P7" s="33">
        <f t="shared" si="0"/>
        <v>1.5704779254280647E-2</v>
      </c>
      <c r="Q7" s="36">
        <v>63622.509999999995</v>
      </c>
      <c r="R7" s="10">
        <v>1095.2300000000005</v>
      </c>
      <c r="S7" s="35">
        <f t="shared" si="1"/>
        <v>1.7214504740539167E-2</v>
      </c>
      <c r="T7" s="37">
        <v>65483.580000000016</v>
      </c>
      <c r="U7" s="19">
        <v>1088.17</v>
      </c>
      <c r="V7" s="39">
        <v>1.6617448221370911E-2</v>
      </c>
      <c r="W7" s="36">
        <v>65256.440000000031</v>
      </c>
      <c r="X7" s="10">
        <v>1095.2300000000005</v>
      </c>
      <c r="Y7" s="43">
        <f t="shared" si="2"/>
        <v>1.6783477615389376E-2</v>
      </c>
      <c r="Z7" s="36">
        <v>65256.440000000031</v>
      </c>
      <c r="AA7" s="10">
        <v>1245</v>
      </c>
      <c r="AB7" s="43">
        <f t="shared" si="3"/>
        <v>1.907857676575675E-2</v>
      </c>
      <c r="AC7" s="44">
        <v>64956.959999999992</v>
      </c>
      <c r="AD7" s="18">
        <v>1712.77</v>
      </c>
      <c r="AE7" s="45">
        <f>AD7/AC7</f>
        <v>2.6367767210780803E-2</v>
      </c>
      <c r="AF7" s="49">
        <v>67358.310000000041</v>
      </c>
      <c r="AG7" s="16">
        <v>1692.4699999999996</v>
      </c>
      <c r="AH7" s="50">
        <f>AG7/AF7</f>
        <v>2.5126372677699287E-2</v>
      </c>
      <c r="AI7" s="49">
        <v>67358.310000000041</v>
      </c>
      <c r="AJ7" s="16">
        <v>2026.8499999999997</v>
      </c>
      <c r="AK7" s="50">
        <f t="shared" si="4"/>
        <v>3.0090570859037265E-2</v>
      </c>
      <c r="AL7" s="51">
        <v>64923.269999999982</v>
      </c>
      <c r="AM7" s="20">
        <v>2614</v>
      </c>
      <c r="AN7" s="50">
        <f t="shared" si="5"/>
        <v>4.0262913436122372E-2</v>
      </c>
    </row>
    <row r="8" spans="1:40" s="13" customFormat="1" ht="20.100000000000001" customHeight="1" x14ac:dyDescent="0.25">
      <c r="A8" s="71" t="s">
        <v>5</v>
      </c>
      <c r="B8" s="22">
        <v>39255.540200000025</v>
      </c>
      <c r="C8" s="11">
        <v>3640.1</v>
      </c>
      <c r="D8" s="26">
        <v>9.2728312524915854E-2</v>
      </c>
      <c r="E8" s="25">
        <v>38542.481099999997</v>
      </c>
      <c r="F8" s="11">
        <v>4187.54</v>
      </c>
      <c r="G8" s="31">
        <v>0.1086473906320473</v>
      </c>
      <c r="H8" s="25">
        <v>38156.876700000001</v>
      </c>
      <c r="I8" s="11">
        <v>4120.74</v>
      </c>
      <c r="J8" s="26">
        <v>0.10799468815014411</v>
      </c>
      <c r="K8" s="22">
        <v>37635.167900000008</v>
      </c>
      <c r="L8" s="11">
        <v>4266.8100000000004</v>
      </c>
      <c r="M8" s="26">
        <v>0.11337294977233248</v>
      </c>
      <c r="N8" s="25">
        <v>37635.167900000015</v>
      </c>
      <c r="O8" s="11">
        <v>4428.49</v>
      </c>
      <c r="P8" s="33">
        <f t="shared" si="0"/>
        <v>0.1176689316696259</v>
      </c>
      <c r="Q8" s="34">
        <f>N8</f>
        <v>37635.167900000015</v>
      </c>
      <c r="R8" s="15">
        <f>O8</f>
        <v>4428.49</v>
      </c>
      <c r="S8" s="35">
        <f t="shared" si="1"/>
        <v>0.1176689316696259</v>
      </c>
      <c r="T8" s="37">
        <v>36828.487000000001</v>
      </c>
      <c r="U8" s="19">
        <v>4512.8599999999997</v>
      </c>
      <c r="V8" s="38">
        <v>0.12253720876450883</v>
      </c>
      <c r="W8" s="36">
        <v>36828.487000000001</v>
      </c>
      <c r="X8" s="10">
        <v>4512.8599999999997</v>
      </c>
      <c r="Y8" s="43">
        <f t="shared" si="2"/>
        <v>0.12253720876450883</v>
      </c>
      <c r="Z8" s="36">
        <v>36828.487000000001</v>
      </c>
      <c r="AA8" s="10">
        <v>4512.8599999999997</v>
      </c>
      <c r="AB8" s="43">
        <f t="shared" si="3"/>
        <v>0.12253720876450883</v>
      </c>
      <c r="AC8" s="44"/>
      <c r="AD8" s="18"/>
      <c r="AE8" s="46"/>
      <c r="AF8" s="49">
        <v>35664.686300000008</v>
      </c>
      <c r="AG8" s="16">
        <v>5356.7071999999944</v>
      </c>
      <c r="AH8" s="50">
        <f>AG8/AF8</f>
        <v>0.15019639188583003</v>
      </c>
      <c r="AI8" s="49">
        <v>35529.259600000005</v>
      </c>
      <c r="AJ8" s="16">
        <v>5446.2326000000021</v>
      </c>
      <c r="AK8" s="50">
        <f t="shared" si="4"/>
        <v>0.15328866014421538</v>
      </c>
      <c r="AL8" s="51">
        <v>37349.240700000002</v>
      </c>
      <c r="AM8" s="20">
        <v>6184.4681000000046</v>
      </c>
      <c r="AN8" s="50">
        <f t="shared" si="5"/>
        <v>0.16558484146104754</v>
      </c>
    </row>
    <row r="9" spans="1:40" s="13" customFormat="1" ht="20.100000000000001" customHeight="1" x14ac:dyDescent="0.25">
      <c r="A9" s="71" t="s">
        <v>6</v>
      </c>
      <c r="B9" s="22">
        <v>45328.77</v>
      </c>
      <c r="C9" s="11">
        <v>1404.46</v>
      </c>
      <c r="D9" s="26">
        <v>3.0983854183557157E-2</v>
      </c>
      <c r="E9" s="25">
        <v>45625.43</v>
      </c>
      <c r="F9" s="11">
        <v>1783.2</v>
      </c>
      <c r="G9" s="31">
        <v>3.9083467268144101E-2</v>
      </c>
      <c r="H9" s="25">
        <v>45456.05</v>
      </c>
      <c r="I9" s="11">
        <v>1891.91</v>
      </c>
      <c r="J9" s="26">
        <v>4.1620642356737993E-2</v>
      </c>
      <c r="K9" s="22">
        <v>45050.65</v>
      </c>
      <c r="L9" s="11">
        <v>1831.24</v>
      </c>
      <c r="M9" s="26">
        <v>4.0648470110864102E-2</v>
      </c>
      <c r="N9" s="25">
        <v>44712.49</v>
      </c>
      <c r="O9" s="11">
        <v>1805.1</v>
      </c>
      <c r="P9" s="33">
        <f t="shared" si="0"/>
        <v>4.0371269862179447E-2</v>
      </c>
      <c r="Q9" s="36">
        <v>44578.009999999958</v>
      </c>
      <c r="R9" s="10">
        <v>1827.63</v>
      </c>
      <c r="S9" s="35">
        <f t="shared" si="1"/>
        <v>4.0998465386857821E-2</v>
      </c>
      <c r="T9" s="37">
        <v>45725.149999999994</v>
      </c>
      <c r="U9" s="19">
        <v>1817.0399999999995</v>
      </c>
      <c r="V9" s="39">
        <v>3.9738305943228171E-2</v>
      </c>
      <c r="W9" s="36">
        <v>45757.14</v>
      </c>
      <c r="X9" s="10">
        <v>1918.8400000000001</v>
      </c>
      <c r="Y9" s="43">
        <f t="shared" si="2"/>
        <v>4.1935313264771359E-2</v>
      </c>
      <c r="Z9" s="36">
        <v>45757.14</v>
      </c>
      <c r="AA9" s="10">
        <v>1918.8400000000001</v>
      </c>
      <c r="AB9" s="43">
        <f t="shared" si="3"/>
        <v>4.1935313264771359E-2</v>
      </c>
      <c r="AC9" s="44">
        <v>45333.259999999987</v>
      </c>
      <c r="AD9" s="18">
        <v>1850.0199999999988</v>
      </c>
      <c r="AE9" s="45">
        <f>AD9/AC9</f>
        <v>4.0809330720976152E-2</v>
      </c>
      <c r="AF9" s="49">
        <v>46008.655900000012</v>
      </c>
      <c r="AG9" s="16">
        <v>2564.9648999999999</v>
      </c>
      <c r="AH9" s="50">
        <f>AG9/AF9</f>
        <v>5.5749616019536867E-2</v>
      </c>
      <c r="AI9" s="49">
        <v>46539.089899999977</v>
      </c>
      <c r="AJ9" s="16">
        <v>2894.3361000000004</v>
      </c>
      <c r="AK9" s="50">
        <f t="shared" si="4"/>
        <v>6.2191506241723947E-2</v>
      </c>
      <c r="AL9" s="51">
        <v>48137.836399999978</v>
      </c>
      <c r="AM9" s="20">
        <v>3515.4304999999999</v>
      </c>
      <c r="AN9" s="50">
        <f t="shared" si="5"/>
        <v>7.3028427592562131E-2</v>
      </c>
    </row>
    <row r="10" spans="1:40" s="14" customFormat="1" ht="20.100000000000001" customHeight="1" thickBot="1" x14ac:dyDescent="0.3">
      <c r="A10" s="72" t="s">
        <v>7</v>
      </c>
      <c r="B10" s="53">
        <f>SUM(B5:B9)</f>
        <v>179931.0202</v>
      </c>
      <c r="C10" s="28">
        <f t="shared" ref="C10:AM10" si="6">SUM(C5:C9)</f>
        <v>6630.83</v>
      </c>
      <c r="D10" s="29">
        <f>C10/B10</f>
        <v>3.6852066934481814E-2</v>
      </c>
      <c r="E10" s="27">
        <f t="shared" si="6"/>
        <v>179461.0711</v>
      </c>
      <c r="F10" s="28">
        <f t="shared" si="6"/>
        <v>8169.66</v>
      </c>
      <c r="G10" s="32">
        <f>F10/E10</f>
        <v>4.5523299008104492E-2</v>
      </c>
      <c r="H10" s="27">
        <f t="shared" si="6"/>
        <v>178548.00670000003</v>
      </c>
      <c r="I10" s="28">
        <f t="shared" si="6"/>
        <v>8154.37</v>
      </c>
      <c r="J10" s="29">
        <f>I10/H10</f>
        <v>4.5670462251091594E-2</v>
      </c>
      <c r="K10" s="53">
        <f t="shared" si="6"/>
        <v>177898.24789999999</v>
      </c>
      <c r="L10" s="28">
        <f t="shared" si="6"/>
        <v>8211.880000000001</v>
      </c>
      <c r="M10" s="29">
        <f>L10/K10</f>
        <v>4.6160544563744417E-2</v>
      </c>
      <c r="N10" s="27">
        <f t="shared" si="6"/>
        <v>167484.50790000003</v>
      </c>
      <c r="O10" s="28">
        <f t="shared" si="6"/>
        <v>7723.16</v>
      </c>
      <c r="P10" s="29">
        <f t="shared" si="0"/>
        <v>4.6112682879369753E-2</v>
      </c>
      <c r="Q10" s="27">
        <f t="shared" si="6"/>
        <v>167614.11789999995</v>
      </c>
      <c r="R10" s="28">
        <f t="shared" si="6"/>
        <v>7830.170000000001</v>
      </c>
      <c r="S10" s="29">
        <f>R10/Q10</f>
        <v>4.6715456299877729E-2</v>
      </c>
      <c r="T10" s="40">
        <f t="shared" si="6"/>
        <v>169815.647</v>
      </c>
      <c r="U10" s="41">
        <f t="shared" si="6"/>
        <v>8059.3799999999992</v>
      </c>
      <c r="V10" s="42">
        <f>U10/T10</f>
        <v>4.7459584216052834E-2</v>
      </c>
      <c r="W10" s="27">
        <f t="shared" si="6"/>
        <v>169620.49700000003</v>
      </c>
      <c r="X10" s="28">
        <f t="shared" si="6"/>
        <v>8232.02</v>
      </c>
      <c r="Y10" s="29">
        <f>X10/W10</f>
        <v>4.8531988442410939E-2</v>
      </c>
      <c r="Z10" s="27">
        <f t="shared" si="6"/>
        <v>169620.49700000003</v>
      </c>
      <c r="AA10" s="28">
        <f t="shared" si="6"/>
        <v>8143.5599999999995</v>
      </c>
      <c r="AB10" s="29">
        <f>AA10/Z10</f>
        <v>4.8010471281663546E-2</v>
      </c>
      <c r="AC10" s="27"/>
      <c r="AD10" s="28"/>
      <c r="AE10" s="29"/>
      <c r="AF10" s="27"/>
      <c r="AG10" s="28"/>
      <c r="AH10" s="29"/>
      <c r="AI10" s="40">
        <f t="shared" si="6"/>
        <v>170940.79480000003</v>
      </c>
      <c r="AJ10" s="41">
        <f t="shared" si="6"/>
        <v>11280.578700000002</v>
      </c>
      <c r="AK10" s="42">
        <f>AJ10/AI10</f>
        <v>6.5991144555038656E-2</v>
      </c>
      <c r="AL10" s="40">
        <f t="shared" si="6"/>
        <v>170365.87449999995</v>
      </c>
      <c r="AM10" s="41">
        <f t="shared" si="6"/>
        <v>13431.608600000005</v>
      </c>
      <c r="AN10" s="42">
        <f>AM10/AL10</f>
        <v>7.8839783139786068E-2</v>
      </c>
    </row>
    <row r="11" spans="1:40" x14ac:dyDescent="0.2">
      <c r="A11" s="68" t="s">
        <v>11</v>
      </c>
    </row>
    <row r="12" spans="1:40" x14ac:dyDescent="0.2">
      <c r="AB12" s="4"/>
      <c r="AC12" s="4"/>
      <c r="AD12" s="4"/>
      <c r="AE12" s="5"/>
      <c r="AF12" s="4"/>
      <c r="AI12" s="6"/>
    </row>
    <row r="13" spans="1:40" customFormat="1" ht="15" x14ac:dyDescent="0.25">
      <c r="A13" s="56" t="s">
        <v>10</v>
      </c>
      <c r="B13" s="57"/>
      <c r="C13" s="57"/>
      <c r="D13" s="57"/>
      <c r="E13" s="57"/>
      <c r="F13" s="60"/>
      <c r="G13" s="61"/>
      <c r="H13" s="61"/>
      <c r="I13" s="62"/>
      <c r="J13" s="62"/>
      <c r="K13" s="62"/>
      <c r="L13" s="62"/>
      <c r="M13" s="63"/>
    </row>
    <row r="14" spans="1:40" customFormat="1" ht="15" x14ac:dyDescent="0.25">
      <c r="A14" s="58" t="s">
        <v>12</v>
      </c>
      <c r="B14" s="59"/>
      <c r="C14" s="59"/>
      <c r="D14" s="59"/>
      <c r="E14" s="59"/>
      <c r="F14" s="64"/>
      <c r="G14" s="65"/>
      <c r="H14" s="65"/>
      <c r="I14" s="66"/>
      <c r="J14" s="66"/>
      <c r="K14" s="66"/>
      <c r="L14" s="66"/>
      <c r="M14" s="67"/>
    </row>
    <row r="15" spans="1:40" ht="15" x14ac:dyDescent="0.25">
      <c r="AH15"/>
      <c r="AI15"/>
      <c r="AJ15"/>
    </row>
    <row r="16" spans="1:40" ht="15" x14ac:dyDescent="0.25">
      <c r="AH16"/>
      <c r="AI16"/>
      <c r="AJ16"/>
    </row>
    <row r="17" spans="15:36" ht="15" x14ac:dyDescent="0.25">
      <c r="AH17"/>
      <c r="AI17"/>
      <c r="AJ17"/>
    </row>
    <row r="18" spans="15:36" ht="15" x14ac:dyDescent="0.25">
      <c r="O18" s="3"/>
      <c r="AH18"/>
      <c r="AI18"/>
      <c r="AJ18"/>
    </row>
    <row r="19" spans="15:36" ht="15" x14ac:dyDescent="0.25">
      <c r="O19" s="7"/>
      <c r="AH19"/>
      <c r="AI19"/>
      <c r="AJ19"/>
    </row>
    <row r="21" spans="15:36" x14ac:dyDescent="0.2">
      <c r="O21" s="8"/>
    </row>
    <row r="22" spans="15:36" x14ac:dyDescent="0.2">
      <c r="O22" s="7"/>
    </row>
  </sheetData>
  <mergeCells count="14">
    <mergeCell ref="AL3:AN3"/>
    <mergeCell ref="D1:M1"/>
    <mergeCell ref="T3:V3"/>
    <mergeCell ref="W3:Y3"/>
    <mergeCell ref="Z3:AB3"/>
    <mergeCell ref="AC3:AE3"/>
    <mergeCell ref="AF3:AH3"/>
    <mergeCell ref="AI3:AK3"/>
    <mergeCell ref="B3:D3"/>
    <mergeCell ref="E3:G3"/>
    <mergeCell ref="H3:J3"/>
    <mergeCell ref="K3:M3"/>
    <mergeCell ref="N3:P3"/>
    <mergeCell ref="Q3:S3"/>
  </mergeCells>
  <pageMargins left="0.7" right="0.7" top="0.75" bottom="0.75" header="0.3" footer="0.3"/>
  <ignoredErrors>
    <ignoredError sqref="D10 G10 J10 M10 P10 S10 V10 Y10 AK10" formula="1"/>
  </ignoredError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27"/>
  <sheetViews>
    <sheetView zoomScale="115" zoomScaleNormal="115" workbookViewId="0">
      <selection activeCell="A27" sqref="A27"/>
    </sheetView>
  </sheetViews>
  <sheetFormatPr baseColWidth="10" defaultRowHeight="15" x14ac:dyDescent="0.25"/>
  <sheetData>
    <row r="1" spans="1:13" ht="96" customHeight="1" thickBot="1" x14ac:dyDescent="0.3">
      <c r="A1" s="54"/>
      <c r="B1" s="55"/>
      <c r="C1" s="55"/>
      <c r="D1" s="76" t="s">
        <v>9</v>
      </c>
      <c r="E1" s="76"/>
      <c r="F1" s="76"/>
      <c r="G1" s="76"/>
      <c r="H1" s="76"/>
      <c r="I1" s="76"/>
      <c r="J1" s="76"/>
      <c r="K1" s="76"/>
      <c r="L1" s="76"/>
      <c r="M1" s="77"/>
    </row>
    <row r="26" spans="1:13" x14ac:dyDescent="0.25">
      <c r="A26" s="56" t="s">
        <v>10</v>
      </c>
      <c r="B26" s="57"/>
      <c r="C26" s="57"/>
      <c r="D26" s="57"/>
      <c r="E26" s="57"/>
      <c r="F26" s="60"/>
      <c r="G26" s="61"/>
      <c r="H26" s="61"/>
      <c r="I26" s="62"/>
      <c r="J26" s="62"/>
      <c r="K26" s="62"/>
      <c r="L26" s="62"/>
      <c r="M26" s="63"/>
    </row>
    <row r="27" spans="1:13" x14ac:dyDescent="0.25">
      <c r="A27" s="58" t="s">
        <v>12</v>
      </c>
      <c r="B27" s="59"/>
      <c r="C27" s="59"/>
      <c r="D27" s="59"/>
      <c r="E27" s="59"/>
      <c r="F27" s="64"/>
      <c r="G27" s="65"/>
      <c r="H27" s="65"/>
      <c r="I27" s="66"/>
      <c r="J27" s="66"/>
      <c r="K27" s="66"/>
      <c r="L27" s="66"/>
      <c r="M27" s="67"/>
    </row>
  </sheetData>
  <mergeCells count="1">
    <mergeCell ref="D1:M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données</vt:lpstr>
      <vt:lpstr>graphique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Nomade</dc:creator>
  <cp:lastModifiedBy>Adrien Oriez</cp:lastModifiedBy>
  <dcterms:created xsi:type="dcterms:W3CDTF">2018-01-25T13:12:44Z</dcterms:created>
  <dcterms:modified xsi:type="dcterms:W3CDTF">2018-06-06T07:18:10Z</dcterms:modified>
</cp:coreProperties>
</file>